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05" windowWidth="11340" windowHeight="8220" activeTab="1"/>
  </bookViews>
  <sheets>
    <sheet name="Лист1" sheetId="78" r:id="rId1"/>
    <sheet name="Лист2" sheetId="79" r:id="rId2"/>
    <sheet name="Лист3" sheetId="80" r:id="rId3"/>
    <sheet name="Лист4" sheetId="81" r:id="rId4"/>
    <sheet name="Лист5" sheetId="82" r:id="rId5"/>
    <sheet name="Лист6" sheetId="83" r:id="rId6"/>
  </sheets>
  <calcPr calcId="145621"/>
</workbook>
</file>

<file path=xl/calcChain.xml><?xml version="1.0" encoding="utf-8"?>
<calcChain xmlns="http://schemas.openxmlformats.org/spreadsheetml/2006/main">
  <c r="C14" i="83" l="1"/>
  <c r="C13" i="83"/>
  <c r="D94" i="82"/>
  <c r="D55" i="82"/>
  <c r="D50" i="82" s="1"/>
  <c r="D49" i="82" s="1"/>
  <c r="D53" i="82"/>
  <c r="D51" i="82"/>
  <c r="D96" i="82"/>
  <c r="C10" i="81"/>
  <c r="C34" i="79"/>
  <c r="C31" i="79"/>
  <c r="C45" i="79" l="1"/>
  <c r="C43" i="79"/>
  <c r="C30" i="79"/>
  <c r="C29" i="79" s="1"/>
  <c r="C25" i="79"/>
  <c r="C22" i="79" s="1"/>
  <c r="C23" i="79"/>
  <c r="C20" i="79"/>
  <c r="C16" i="79"/>
  <c r="C15" i="79" s="1"/>
  <c r="C12" i="79" s="1"/>
  <c r="C13" i="79"/>
  <c r="C47" i="79" l="1"/>
  <c r="C12" i="83"/>
  <c r="C15" i="83" s="1"/>
  <c r="D174" i="82"/>
  <c r="D172" i="82"/>
  <c r="D170" i="82"/>
  <c r="D168" i="82"/>
  <c r="D166" i="82"/>
  <c r="D164" i="82"/>
  <c r="D162" i="82"/>
  <c r="D160" i="82"/>
  <c r="D158" i="82"/>
  <c r="D156" i="82"/>
  <c r="D154" i="82"/>
  <c r="D152" i="82"/>
  <c r="D148" i="82"/>
  <c r="D146" i="82"/>
  <c r="D143" i="82"/>
  <c r="D140" i="82"/>
  <c r="D137" i="82"/>
  <c r="D136" i="82"/>
  <c r="D135" i="82"/>
  <c r="D134" i="82" s="1"/>
  <c r="D132" i="82"/>
  <c r="D131" i="82"/>
  <c r="D130" i="82"/>
  <c r="D128" i="82"/>
  <c r="D127" i="82" s="1"/>
  <c r="D126" i="82" s="1"/>
  <c r="D124" i="82"/>
  <c r="D123" i="82" s="1"/>
  <c r="D122" i="82" s="1"/>
  <c r="D120" i="82"/>
  <c r="D119" i="82"/>
  <c r="D117" i="82"/>
  <c r="D112" i="82" s="1"/>
  <c r="D111" i="82" s="1"/>
  <c r="D110" i="82" s="1"/>
  <c r="D115" i="82"/>
  <c r="D113" i="82"/>
  <c r="D108" i="82"/>
  <c r="D107" i="82" s="1"/>
  <c r="D105" i="82"/>
  <c r="D104" i="82" s="1"/>
  <c r="D102" i="82"/>
  <c r="D101" i="82"/>
  <c r="D99" i="82"/>
  <c r="D98" i="82" s="1"/>
  <c r="D92" i="82"/>
  <c r="D91" i="82" s="1"/>
  <c r="D87" i="82"/>
  <c r="D86" i="82"/>
  <c r="D84" i="82"/>
  <c r="D83" i="82" s="1"/>
  <c r="D79" i="82"/>
  <c r="D77" i="82"/>
  <c r="D76" i="82" s="1"/>
  <c r="D74" i="82"/>
  <c r="D72" i="82"/>
  <c r="D70" i="82"/>
  <c r="D65" i="82"/>
  <c r="D64" i="82" s="1"/>
  <c r="D63" i="82" s="1"/>
  <c r="D61" i="82"/>
  <c r="D57" i="82" s="1"/>
  <c r="D48" i="82" s="1"/>
  <c r="D59" i="82"/>
  <c r="D58" i="82"/>
  <c r="D46" i="82"/>
  <c r="D45" i="82" s="1"/>
  <c r="D43" i="82"/>
  <c r="D42" i="82" s="1"/>
  <c r="D40" i="82"/>
  <c r="D39" i="82"/>
  <c r="D35" i="82"/>
  <c r="D33" i="82"/>
  <c r="D32" i="82"/>
  <c r="D31" i="82" s="1"/>
  <c r="D30" i="82" s="1"/>
  <c r="D28" i="82"/>
  <c r="D26" i="82" s="1"/>
  <c r="D25" i="82" s="1"/>
  <c r="D23" i="82"/>
  <c r="D21" i="82" s="1"/>
  <c r="D22" i="82"/>
  <c r="D19" i="82"/>
  <c r="D18" i="82" s="1"/>
  <c r="D15" i="82"/>
  <c r="D13" i="82" s="1"/>
  <c r="D14" i="82"/>
  <c r="C11" i="81"/>
  <c r="C39" i="80"/>
  <c r="C36" i="80"/>
  <c r="C32" i="80"/>
  <c r="C30" i="80"/>
  <c r="C27" i="80"/>
  <c r="C24" i="80"/>
  <c r="C19" i="80"/>
  <c r="C17" i="80"/>
  <c r="C13" i="80"/>
  <c r="D12" i="82" l="1"/>
  <c r="D38" i="82"/>
  <c r="D37" i="82" s="1"/>
  <c r="D17" i="82"/>
  <c r="D27" i="82"/>
  <c r="D139" i="82"/>
  <c r="D69" i="82"/>
  <c r="C41" i="80"/>
  <c r="D68" i="82"/>
  <c r="D67" i="82" s="1"/>
  <c r="D90" i="82"/>
  <c r="D89" i="82" s="1"/>
  <c r="D176" i="82" s="1"/>
  <c r="D82" i="82"/>
  <c r="D81" i="82" s="1"/>
</calcChain>
</file>

<file path=xl/sharedStrings.xml><?xml version="1.0" encoding="utf-8"?>
<sst xmlns="http://schemas.openxmlformats.org/spreadsheetml/2006/main" count="579" uniqueCount="463">
  <si>
    <t>Наименование</t>
  </si>
  <si>
    <t>к Решению Муниципального Совета</t>
  </si>
  <si>
    <t>Борисоглебского сельского поселения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</si>
  <si>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</si>
  <si>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</si>
  <si>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</si>
  <si>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</si>
  <si>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Муниципальная целевая программа "Развитие библиотечного дела на территории Борисоглебского сельского поселения"</t>
  </si>
  <si>
    <t xml:space="preserve">Муниципальная целевая программа "Молодежь" 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</si>
  <si>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</si>
  <si>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</si>
  <si>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</si>
  <si>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</si>
  <si>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</si>
  <si>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</si>
  <si>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</si>
  <si>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</si>
  <si>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</si>
  <si>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</si>
  <si>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</si>
  <si>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</si>
  <si>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</si>
  <si>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</si>
  <si>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</si>
  <si>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</si>
  <si>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</si>
  <si>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</si>
  <si>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</si>
  <si>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</si>
  <si>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</si>
  <si>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</si>
  <si>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</si>
  <si>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</si>
  <si>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</si>
  <si>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ИТОГО: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</si>
  <si>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</si>
  <si>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</si>
  <si>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Иные межбюджетные трансферты</t>
  </si>
  <si>
    <t>200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</si>
  <si>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</si>
  <si>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</si>
  <si>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</si>
  <si>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</si>
  <si>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</si>
  <si>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</si>
  <si>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</si>
  <si>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</si>
  <si>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</si>
  <si>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</si>
  <si>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</si>
  <si>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</si>
  <si>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</si>
  <si>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</si>
  <si>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</si>
  <si>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</si>
  <si>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</si>
  <si>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</si>
  <si>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</si>
  <si>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</si>
  <si>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</si>
  <si>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</si>
  <si>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</si>
  <si>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</si>
  <si>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</si>
  <si>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</si>
  <si>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</si>
  <si>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</si>
  <si>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</si>
  <si>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05.2.00.00000</t>
  </si>
  <si>
    <t>Социальное обеспечение и иные выплаты населению</t>
  </si>
  <si>
    <t>300</t>
  </si>
  <si>
    <t>05.2.01.00000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</si>
  <si>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</si>
  <si>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</si>
  <si>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</si>
  <si>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06.0.00.00000</t>
  </si>
  <si>
    <t>06.1.00.00000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</si>
  <si>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</si>
  <si>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</si>
  <si>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06.1.02.00000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</si>
  <si>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</si>
  <si>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</si>
  <si>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</si>
  <si>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</si>
  <si>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</si>
  <si>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</si>
  <si>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</si>
  <si>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</si>
  <si>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</si>
  <si>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</si>
  <si>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</si>
  <si>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</si>
  <si>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</si>
  <si>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</si>
  <si>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</si>
  <si>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</si>
  <si>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</si>
  <si>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</si>
  <si>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</si>
  <si>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</si>
  <si>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</si>
  <si>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</si>
  <si>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</si>
  <si>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</si>
  <si>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</si>
  <si>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</si>
  <si>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</si>
  <si>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</si>
  <si>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</si>
  <si>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</si>
  <si>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</si>
  <si>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</si>
  <si>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</si>
  <si>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</si>
  <si>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</si>
  <si>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Финасовые средства на взнос капитального ремонта за нанимателей жилых помещений муниципального жилья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</si>
  <si>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</si>
  <si>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</si>
  <si>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</si>
  <si>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</si>
  <si>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</si>
  <si>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</si>
  <si>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</si>
  <si>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</si>
  <si>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</si>
  <si>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</si>
  <si>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</si>
  <si>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</si>
  <si>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</si>
  <si>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</si>
  <si>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</si>
  <si>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</si>
  <si>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</si>
  <si>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</si>
  <si>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</si>
  <si>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</si>
  <si>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</si>
  <si>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</si>
  <si>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</si>
  <si>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</si>
  <si>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</si>
  <si>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</si>
  <si>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</si>
  <si>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</si>
  <si>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</si>
  <si>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</si>
  <si>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</si>
  <si>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</si>
  <si>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14.1.04.65480</t>
  </si>
  <si>
    <t>Муниципальная 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</si>
  <si>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</si>
  <si>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04.1.02.00000</t>
  </si>
  <si>
    <t>04.1.02.65220</t>
  </si>
  <si>
    <t>Формирование организационно-методического и аналитического сопровождения системы муниципальной службы</t>
  </si>
  <si>
    <t>Финансовые средства на меры муниципальной поддержки проведения капитального ремонта общего имущества в многоквартирных домах</t>
  </si>
  <si>
    <t>03.3.02.65490</t>
  </si>
  <si>
    <t xml:space="preserve">05.2.01.61230 </t>
  </si>
  <si>
    <t>05.4.01.L4970</t>
  </si>
  <si>
    <t>Реализация мероприятий по формированию современной городской среды</t>
  </si>
  <si>
    <t>13.1.F2.55550</t>
  </si>
  <si>
    <t>четвертого созыва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</si>
  <si>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</si>
  <si>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бюджета сельского поселения</t>
  </si>
  <si>
    <t>Реализация задач в поддержку граждан, проживающих на территории Борисоглебского сельского поселения, в сфере ипотечного жилищного кредитования за счет средств областного бюджета</t>
  </si>
  <si>
    <t>05.2.01.71230</t>
  </si>
  <si>
    <t>Поддержка молодых семей, проживающих на территории Борисоглебского сельского поселения, в приобретении (строительстве) жилья</t>
  </si>
  <si>
    <t>Капитальный ремонт, ремонт и содержание дорог общего пользования, а также мостовых и иных конструкций на них в границах населенных пунктов Борисоглебского сельского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</si>
  <si>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</t>
  </si>
  <si>
    <t>06.1.01.62440</t>
  </si>
  <si>
    <t>Ремонт и содержание автомобильных дорог Борисоглебского сельского поселения в границах населенных пунктов в границах поселения за счет средств  бюджета поселения</t>
  </si>
  <si>
    <t>Капитальный ремонт,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</t>
  </si>
  <si>
    <t>06.1.01.72440</t>
  </si>
  <si>
    <t>Капитальный ремонт, ремонт и содержание автомобильных дорог, а также мостовых и иных конструкций на них вне границ населенных пунктов Борисоглебского сельского поселения</t>
  </si>
  <si>
    <t>06.1.02.20290</t>
  </si>
  <si>
    <t>Капитальный ремонт,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</t>
  </si>
  <si>
    <t>06.1.02.72440</t>
  </si>
  <si>
    <t xml:space="preserve"> Прочие мероприятия по благоустройству территории Борисоглебского сельского поселения</t>
  </si>
  <si>
    <t>Привлечение жителей к участию в решении проблем благоустройства населенных пунктов</t>
  </si>
  <si>
    <t>Расширение ассортимента предоставляемых населению услуг</t>
  </si>
  <si>
    <t>12.1.02.00000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</si>
  <si>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захоронения,  в части организации ритуальных услуг</t>
  </si>
  <si>
    <t>12.1.02.65500</t>
  </si>
  <si>
    <t>Мероприятия по совершенствованию организации движения транспорта и пешеходов в поселении</t>
  </si>
  <si>
    <t>Доплата к пенсии лицам, замещавшим муниципальные должности и должности муниципальной службы</t>
  </si>
  <si>
    <t>20.0.00.85170</t>
  </si>
  <si>
    <t>20.0.00.85210</t>
  </si>
  <si>
    <t>Приложение 1</t>
  </si>
  <si>
    <t>Муниципальная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</si>
  <si>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15.0.00.00000</t>
  </si>
  <si>
    <t>15.1.00.00000</t>
  </si>
  <si>
    <t>Муниципальная целевая программа «Создание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 2020-2022 годы»</t>
  </si>
  <si>
    <t>Реализация мероприятий по созданию условий доступной среды для инвалидов и других маломобильных групп населения.</t>
  </si>
  <si>
    <t>15.1.01.65510</t>
  </si>
  <si>
    <t xml:space="preserve"> </t>
  </si>
  <si>
    <t>Российской Федерации</t>
  </si>
  <si>
    <t>Приложение 2</t>
  </si>
  <si>
    <t>ИТОГО</t>
  </si>
  <si>
    <t xml:space="preserve">по разделам и подразделам классификации расходов бюджетов </t>
  </si>
  <si>
    <t>Код</t>
  </si>
  <si>
    <t>0100</t>
  </si>
  <si>
    <t>Общегосударственные вопросы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</si>
  <si>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</si>
  <si>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</si>
  <si>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</si>
  <si>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</si>
  <si>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</si>
  <si>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</si>
  <si>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</si>
  <si>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</si>
  <si>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</si>
  <si>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</si>
  <si>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</si>
  <si>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</si>
  <si>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</si>
  <si>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</si>
  <si>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</si>
  <si>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</si>
  <si>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</si>
  <si>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</si>
  <si>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</si>
  <si>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</si>
  <si>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</si>
  <si>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</si>
  <si>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</si>
  <si>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</si>
  <si>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</si>
  <si>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</si>
  <si>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0503</t>
  </si>
  <si>
    <t>Благоустройство</t>
  </si>
  <si>
    <t>0700</t>
  </si>
  <si>
    <t>Образование</t>
  </si>
  <si>
    <t>0707</t>
  </si>
  <si>
    <t>Молодежная политика и оздоровление детей</t>
  </si>
  <si>
    <t>0800</t>
  </si>
  <si>
    <t>Культура и кинематография</t>
  </si>
  <si>
    <t>0801</t>
  </si>
  <si>
    <t>Культура</t>
  </si>
  <si>
    <t>1000</t>
  </si>
  <si>
    <t>Социальная политика</t>
  </si>
  <si>
    <t>1003</t>
  </si>
  <si>
    <t>Социальное обеспечение населения</t>
  </si>
  <si>
    <t>1001</t>
  </si>
  <si>
    <t>Пенсионное обеспечение</t>
  </si>
  <si>
    <t>1100</t>
  </si>
  <si>
    <t>Физическая культура и спорт</t>
  </si>
  <si>
    <t>1102</t>
  </si>
  <si>
    <t>Массовый спорт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</si>
  <si>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</si>
  <si>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</si>
  <si>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</si>
  <si>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</si>
  <si>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</si>
  <si>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</si>
  <si>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</si>
  <si>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182 101 02000 01 0000 110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</si>
  <si>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</si>
  <si>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</si>
  <si>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</si>
  <si>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100 103 02000 01 0000 110</t>
  </si>
  <si>
    <t>Акцизы по подакцизным товарам (продукции), производимым на территории Российской Федерации</t>
  </si>
  <si>
    <t>100 103 02231 01 0000 110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</si>
  <si>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</si>
  <si>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</si>
  <si>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</si>
  <si>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</si>
  <si>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</si>
  <si>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000 105 00000 00 0000 000</t>
  </si>
  <si>
    <t xml:space="preserve">182 1 05 03010 01 0000 110 </t>
  </si>
  <si>
    <t>Единый сельскохозяйственный налог</t>
  </si>
  <si>
    <t>000 106 00000 00 0000 000</t>
  </si>
  <si>
    <t>Налоги на имущество</t>
  </si>
  <si>
    <t>182 106 01000 00 0000 110</t>
  </si>
  <si>
    <t>Налог на имущество физических лиц</t>
  </si>
  <si>
    <t>182 106 01030 10 0000 110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</si>
  <si>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</si>
  <si>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182 106 06000 00 0000 110</t>
  </si>
  <si>
    <t>Земельный налог</t>
  </si>
  <si>
    <t>182 106 06033 10 0000 110</t>
  </si>
  <si>
    <t>Земельный налог с организаций, обладающих земельным участком, расположенным в границах сельских поселений</t>
  </si>
  <si>
    <t>182 106 06043 10 0000 110</t>
  </si>
  <si>
    <t>Земельный налог с физических лиц, обладающих земельным участком, расположенным в границах сельских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</si>
  <si>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</si>
  <si>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</si>
  <si>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</si>
  <si>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</si>
  <si>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000 202 10000 00 0000 150</t>
  </si>
  <si>
    <t>Дотации бюджетам бюджетной системы Российской Федерации</t>
  </si>
  <si>
    <t>850 202 15001 10 0000 150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</si>
  <si>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</si>
  <si>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000 202 20000 00 0000 150</t>
  </si>
  <si>
    <t>Субсидии бюджетам бюджетной системы Российской Федерации (межбюджетные субсидии)</t>
  </si>
  <si>
    <t>850 202 20041 10 0000 150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</si>
  <si>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</si>
  <si>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850 202 25497 10 0000 150</t>
  </si>
  <si>
    <t>Субсидии бюджетам сельских поселений на реализацию мероприятий по обеспечению жильем молодых семей</t>
  </si>
  <si>
    <t>850 202 25555 10 0000 150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</si>
  <si>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</si>
  <si>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850 202 29999 10 0000 150</t>
  </si>
  <si>
    <t>Субвенции бюджетам бюджетной системы Российской Федерации</t>
  </si>
  <si>
    <t>850 202 35118 10 0000 150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</si>
  <si>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</si>
  <si>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000 202 40000 00 0000 150</t>
  </si>
  <si>
    <t>850 202 40014 10 0000 150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</si>
  <si>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</si>
  <si>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</si>
  <si>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Приложение 5</t>
  </si>
  <si>
    <t>Код ГРБС</t>
  </si>
  <si>
    <t>Наименование главного распорядителя                       бюджетных средств</t>
  </si>
  <si>
    <t>Администрация Борисоглебского сельского поселения</t>
  </si>
  <si>
    <t>Итого</t>
  </si>
  <si>
    <t>Источники</t>
  </si>
  <si>
    <t>внутреннего финансирования дефицита бюджета</t>
  </si>
  <si>
    <t>НАИМЕНОВАНИЕ</t>
  </si>
  <si>
    <t>850 0105 0000 00 0000 000</t>
  </si>
  <si>
    <t>Изменение остатков средств на счетах по учету средств бюджета</t>
  </si>
  <si>
    <t>850 0105 0201 10 0000 510</t>
  </si>
  <si>
    <t>Увеличение прочих остатков денежных средств бюджетов поселений</t>
  </si>
  <si>
    <t>850 0105 0201 10 0000 610</t>
  </si>
  <si>
    <t>Уменьшение прочих остатков денежных средств  бюджетов поселений</t>
  </si>
  <si>
    <t>ИТОГО источников внутреннего финансирования</t>
  </si>
  <si>
    <t>Прочие доходы от компенсации затрат бюджетов сельских поселений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</si>
  <si>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</si>
  <si>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</si>
  <si>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</si>
  <si>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Приложение 3</t>
  </si>
  <si>
    <t>Приложение 4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</si>
  <si>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</si>
  <si>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103 02231 01 0000 110</t>
  </si>
  <si>
    <t>103 02241 01 0000 110</t>
  </si>
  <si>
    <t>103 02251 01 0000 110</t>
  </si>
  <si>
    <t>103 02261 01 0000 110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</si>
  <si>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</si>
  <si>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101 02010 01 0000 110</t>
  </si>
  <si>
    <t>101 02020 01 0000 110</t>
  </si>
  <si>
    <t>101 02030 01 0000 110</t>
  </si>
  <si>
    <t>105 03010 01 0000 110</t>
  </si>
  <si>
    <t>106 06033 10 0000 110</t>
  </si>
  <si>
    <t>106 06043 10 0000 110</t>
  </si>
  <si>
    <t>116 01084 01 0000 140</t>
  </si>
  <si>
    <t>Администрация Борисоглебского сельского поселения Борисоглебского муниципального района Ярославской области</t>
  </si>
  <si>
    <t>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</si>
  <si>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</si>
  <si>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111 05035 10 00000 120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</si>
  <si>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</si>
  <si>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113 02995 10 0000 130</t>
  </si>
  <si>
    <t>114 02053 10 0000 410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</si>
  <si>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</si>
  <si>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</si>
  <si>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</si>
  <si>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116 07010 10 0000 140</t>
  </si>
  <si>
    <t>116 07090 10 0000 140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</si>
  <si>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</si>
  <si>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116 10031 10 0000 140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</si>
  <si>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</si>
  <si>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116 10061 10 0000 140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</si>
  <si>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</si>
  <si>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117 01050 10 0000 180</t>
  </si>
  <si>
    <t>Невыясненные поступления, зачисляемые в бюджеты сельских поселений</t>
  </si>
  <si>
    <t>117 05050 10 0000 180</t>
  </si>
  <si>
    <t>Прочие неналоговые доходы бюджетов сельских поселений</t>
  </si>
  <si>
    <t>202 15001 10 0000 150</t>
  </si>
  <si>
    <t>202 19999 10 0000 150</t>
  </si>
  <si>
    <t>Прочие дотации бюджетам сельских поселений</t>
  </si>
  <si>
    <t>202 20041 10 0000 150</t>
  </si>
  <si>
    <t>202 20302 10 0000 150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</si>
  <si>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</si>
  <si>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202 25497 10 0000 150</t>
  </si>
  <si>
    <t>202 25555 10 0000 150</t>
  </si>
  <si>
    <t>Субсидии бюджетам сельских поселений на реализацию программ формирования современной городской среды</t>
  </si>
  <si>
    <t>202 29999 10 0000 150</t>
  </si>
  <si>
    <t>Прочие субсидии бюджетам сельских поселений</t>
  </si>
  <si>
    <t>202 35118 10 0000 150</t>
  </si>
  <si>
    <t>202 40014 10 0000 150</t>
  </si>
  <si>
    <t>218 05030 10 0000 150</t>
  </si>
  <si>
    <t>Доходы бюджетов сельских поселений от возврата иными организациями остатков субсидий прошлых лет</t>
  </si>
  <si>
    <t>218 60010 10 0000 150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</si>
  <si>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</si>
  <si>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</si>
  <si>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</si>
  <si>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 xml:space="preserve"> 0102 0000 10 0000 710</t>
  </si>
  <si>
    <t>Получение кредитов от кредитных организаций  бюджетами сельских поселений в валюте Российской Федерации</t>
  </si>
  <si>
    <t xml:space="preserve"> 0102 0000 10 0000 810</t>
  </si>
  <si>
    <t>Погашение  бюджетами сельских поселений кредитов от кредитных организаций в валюте Российской Федерации</t>
  </si>
  <si>
    <t xml:space="preserve"> 0103 0100 10 0000 710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</si>
  <si>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</si>
  <si>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 xml:space="preserve"> 0103 0100 10 0000 810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</si>
  <si>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</si>
  <si>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 xml:space="preserve"> 0105 0201 10 0000 510</t>
  </si>
  <si>
    <t>Увеличение прочих остатков денежных средств бюджетов сельских  поселений</t>
  </si>
  <si>
    <t xml:space="preserve"> 0105 0201 10 0000 610</t>
  </si>
  <si>
    <t>Уменьшение прочих остатков денежных средств  бюджетов сельских поселений</t>
  </si>
  <si>
    <t>Инспекция административно-технического надзора Ярославской области</t>
  </si>
  <si>
    <t>116 02020 02 0000 140</t>
  </si>
  <si>
    <t>116 10123 01 0000 140</t>
  </si>
  <si>
    <t xml:space="preserve">на 2021 г. в соответствии с классификацией доходов бюджетов </t>
  </si>
  <si>
    <t>2021 год    (руб.)</t>
  </si>
  <si>
    <t xml:space="preserve">Прочие субсидии бюджетам сельских поселений (Субсидия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пункты) 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</si>
  <si>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</si>
  <si>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000 202 30000 00 0000 150</t>
  </si>
  <si>
    <t xml:space="preserve">Расходы бюджета Борисоглебского сельского поселения на 2021 год </t>
  </si>
  <si>
    <t>2021 год (руб.)</t>
  </si>
  <si>
    <t>Приложение 6</t>
  </si>
  <si>
    <t>Ведомственная структура расходов бюджета Борисоглебского сельского поселения                                         на 2021 год</t>
  </si>
  <si>
    <t>2021 год                       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</si>
  <si>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2021 год</t>
  </si>
  <si>
    <t xml:space="preserve">Межбюджетные трансферты на создание условий для организации досуга и обеспечения жителей поселения услугами организаций культуры  </t>
  </si>
  <si>
    <t xml:space="preserve">Межбюджетные трансферты на организацию библиотечного обслуживания населения, комплектование и обеспечение сохранности библиотечных фондов библиотек поселения </t>
  </si>
  <si>
    <t>Межбюджетные трансферты на организацию и осуществление мероприятий по работе с детьми и молодежью в поселении</t>
  </si>
  <si>
    <t>Межбюджетные трансферты на обеспечение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</si>
  <si>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 xml:space="preserve"> 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</si>
  <si>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12.1.01.72880</t>
  </si>
  <si>
    <t xml:space="preserve"> Мероприятия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бюджета поселения</t>
  </si>
  <si>
    <t>12.1.01.62880</t>
  </si>
  <si>
    <t>Муниципальная программа "Использование и охрана земель на территории Борисоглебского сельского поселения"</t>
  </si>
  <si>
    <t>16.0.00.00000</t>
  </si>
  <si>
    <t>Муниципальная целевая программа "Использование и охрана земель на территории Борисоглебского сельского поселения"</t>
  </si>
  <si>
    <t>16.1.00.00000</t>
  </si>
  <si>
    <t>Повышение эффективности использования и охраны земель</t>
  </si>
  <si>
    <t>16.1.01.00000</t>
  </si>
  <si>
    <t>Мероприятия по обеспечению организации рационального использования и охраны земель на территории сельского поселения</t>
  </si>
  <si>
    <t>16.1.01.65520</t>
  </si>
  <si>
    <t>Межбюджетные трансферты на составление и рассмотрение проекта бюджета поселения, утверждение и исполнение бюджета поселения, осуществление контроля за его исполнением, составление и утверждение отчета об исполнении бюджета поселения, в части казначейского  исполнения бюджета поселения</t>
  </si>
  <si>
    <t>Межбюджетные трансферты на осуществление отдельных полномочий контрольно-счетного органа поселения по осуществлению внешнего муниципального финансового контроля</t>
  </si>
  <si>
    <t>Межбюджетные трансферты на создание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</si>
  <si>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Исполнение судебных актов</t>
  </si>
  <si>
    <t>20.0.00.85200</t>
  </si>
  <si>
    <t>800</t>
  </si>
  <si>
    <t>Межбюджетные трансферты на организацию ритуальных услуг и содержание мест захоронения, в части организации ритуальных услуг</t>
  </si>
  <si>
    <t xml:space="preserve">Борисоглебского сельского поселения на 2021 год </t>
  </si>
  <si>
    <t>План (руб.) 2021 г.</t>
  </si>
  <si>
    <t>Управление Федерального казначейства по Ярославской области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</si>
  <si>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</si>
  <si>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</si>
  <si>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</t>
  </si>
  <si>
    <t xml:space="preserve">Земельный налог с организаций, обладающих земельным участком, расположенным в границах сельских поселений </t>
  </si>
  <si>
    <t xml:space="preserve">Земельный налог с физических лиц, обладающих земельным участком, расположенным в границах сельских поселений </t>
  </si>
  <si>
    <t>Администрация Борисоглебского муниципального района Ярославской области</t>
  </si>
  <si>
    <t>850 202 20299 10 0000 150</t>
  </si>
  <si>
    <t>850 202 20302 10 0000 150</t>
  </si>
  <si>
    <t>850 202 19999 10 0000 150</t>
  </si>
  <si>
    <t>Прочие дотации бюджетам сельских поселений (Дотации на реализацию мероприятий, предусмотренных нормативными правовыми актами органов государственной власти Ярославской области)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</si>
  <si>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</si>
  <si>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202 20299 10 0000 150</t>
  </si>
  <si>
    <t>от  12.03.2021г. № 492</t>
  </si>
  <si>
    <t>от 12.03.2021 г. № 492</t>
  </si>
  <si>
    <t>от    12.03.2021. № 492</t>
  </si>
  <si>
    <t>от    12.02.2021. № 492</t>
  </si>
  <si>
    <t>09.1.01.75350</t>
  </si>
  <si>
    <t>Реализация мероприятий инициативного бюджетирования на территории Ярославской области за счет областного бюджета</t>
  </si>
  <si>
    <t>05.1.F3.00000</t>
  </si>
  <si>
    <t>05.1.F3.67483</t>
  </si>
  <si>
    <t>05.1.F3.67484</t>
  </si>
  <si>
    <t>05.1.F3.6748S</t>
  </si>
  <si>
    <t xml:space="preserve"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  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</si>
  <si>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</si>
  <si>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Финансирование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бюджета поселения</t>
  </si>
  <si>
    <t>09.1.01.65350</t>
  </si>
  <si>
    <t>Реализация мероприятий инициативного бюджетирования на территории Ярославской области за счет средств бюджета поселения</t>
  </si>
  <si>
    <t>Налоги на совокупный доход</t>
  </si>
  <si>
    <t>Перечень главных администраторов доходов и источников финансирования дефицита бюджета Борисоглебского сельского поселения, закрепляемые за ними источники доходов и источники финансирования дефицита бюджета Борисоглебского сельского поселения</t>
  </si>
  <si>
    <t>Управление Федеральной налоговой службы по Ярославской области</t>
  </si>
  <si>
    <t>106 01030  10 0000 110</t>
  </si>
  <si>
    <t>Прочие субсидии бюджетам сельских поселений (Субсидия на реализацию мероприятий инициативного бюджетирования на территории Ярославской области (поддержка местных инициатив))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</si>
</sst>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244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0" fontId="2" fillId="0" borderId="0" xfId="0" applyFont="1" applyFill="1"/>
    <xf numFmtId="0" fontId="4" fillId="0" borderId="0" xfId="0" applyFont="1" applyFill="1" applyBorder="1"/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2" fillId="0" borderId="0" xfId="0" applyFont="1" applyBorder="1"/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3" applyFont="1"/>
    <xf numFmtId="14" fontId="2" fillId="0" borderId="0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0" xfId="3" applyFont="1" applyBorder="1" applyAlignment="1">
      <alignment horizontal="center" wrapText="1"/>
    </xf>
    <xf numFmtId="0" fontId="3" fillId="2" borderId="0" xfId="3" applyFont="1" applyFill="1" applyBorder="1"/>
    <xf numFmtId="0" fontId="3" fillId="0" borderId="0" xfId="3" applyFont="1" applyBorder="1"/>
    <xf numFmtId="0" fontId="2" fillId="0" borderId="0" xfId="3" applyFont="1" applyBorder="1"/>
    <xf numFmtId="0" fontId="3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 wrapText="1"/>
    </xf>
    <xf numFmtId="164" fontId="3" fillId="0" borderId="0" xfId="3" applyNumberFormat="1" applyFont="1" applyBorder="1"/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3" applyFont="1" applyAlignment="1">
      <alignment horizontal="right"/>
    </xf>
    <xf numFmtId="0" fontId="8" fillId="0" borderId="0" xfId="3" applyFont="1" applyAlignment="1">
      <alignment horizontal="right"/>
    </xf>
    <xf numFmtId="0" fontId="6" fillId="0" borderId="0" xfId="3" applyAlignment="1"/>
    <xf numFmtId="0" fontId="7" fillId="0" borderId="1" xfId="3" applyFont="1" applyBorder="1" applyAlignment="1">
      <alignment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3" fontId="7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 shrinkToFit="1"/>
    </xf>
    <xf numFmtId="0" fontId="9" fillId="0" borderId="2" xfId="3" applyFont="1" applyBorder="1" applyAlignment="1">
      <alignment vertical="center" wrapText="1" shrinkToFit="1"/>
    </xf>
    <xf numFmtId="0" fontId="7" fillId="0" borderId="2" xfId="3" applyFont="1" applyBorder="1" applyAlignment="1">
      <alignment vertical="center" shrinkToFit="1"/>
    </xf>
    <xf numFmtId="0" fontId="10" fillId="0" borderId="0" xfId="3" applyFont="1" applyAlignment="1">
      <alignment vertical="center"/>
    </xf>
    <xf numFmtId="0" fontId="10" fillId="0" borderId="1" xfId="3" applyFont="1" applyBorder="1" applyAlignment="1">
      <alignment vertical="center"/>
    </xf>
    <xf numFmtId="0" fontId="10" fillId="0" borderId="2" xfId="3" applyFont="1" applyBorder="1" applyAlignment="1">
      <alignment vertical="center"/>
    </xf>
    <xf numFmtId="0" fontId="7" fillId="0" borderId="2" xfId="3" applyFont="1" applyBorder="1" applyAlignment="1">
      <alignment vertical="center" wrapText="1" shrinkToFit="1"/>
    </xf>
    <xf numFmtId="0" fontId="7" fillId="0" borderId="0" xfId="3" applyFont="1" applyAlignment="1">
      <alignment vertical="center" wrapText="1" shrinkToFit="1"/>
    </xf>
    <xf numFmtId="0" fontId="7" fillId="3" borderId="2" xfId="3" applyFont="1" applyFill="1" applyBorder="1" applyAlignment="1">
      <alignment vertical="center" shrinkToFit="1"/>
    </xf>
    <xf numFmtId="0" fontId="7" fillId="2" borderId="2" xfId="3" applyFont="1" applyFill="1" applyBorder="1" applyAlignment="1">
      <alignment vertical="center" shrinkToFit="1"/>
    </xf>
    <xf numFmtId="0" fontId="7" fillId="0" borderId="0" xfId="3" applyFont="1" applyAlignment="1">
      <alignment horizontal="left"/>
    </xf>
    <xf numFmtId="0" fontId="7" fillId="0" borderId="0" xfId="3" applyFont="1" applyAlignment="1"/>
    <xf numFmtId="0" fontId="7" fillId="0" borderId="6" xfId="3" applyFont="1" applyBorder="1" applyAlignment="1">
      <alignment horizontal="left" vertical="center" wrapText="1"/>
    </xf>
    <xf numFmtId="0" fontId="7" fillId="0" borderId="1" xfId="3" applyFont="1" applyBorder="1" applyAlignment="1">
      <alignment vertical="center" wrapText="1" shrinkToFit="1"/>
    </xf>
    <xf numFmtId="0" fontId="10" fillId="0" borderId="1" xfId="3" applyFont="1" applyBorder="1" applyAlignment="1">
      <alignment wrapText="1"/>
    </xf>
    <xf numFmtId="0" fontId="7" fillId="0" borderId="1" xfId="3" applyFont="1" applyBorder="1" applyAlignment="1">
      <alignment horizontal="left" vertical="center" wrapText="1" shrinkToFit="1"/>
    </xf>
    <xf numFmtId="0" fontId="7" fillId="3" borderId="1" xfId="3" applyFont="1" applyFill="1" applyBorder="1" applyAlignment="1">
      <alignment vertical="center" wrapText="1" shrinkToFit="1"/>
    </xf>
    <xf numFmtId="0" fontId="7" fillId="2" borderId="1" xfId="3" applyFont="1" applyFill="1" applyBorder="1" applyAlignment="1">
      <alignment vertical="center" wrapText="1" shrinkToFit="1"/>
    </xf>
    <xf numFmtId="0" fontId="7" fillId="0" borderId="0" xfId="3" applyFont="1"/>
    <xf numFmtId="0" fontId="7" fillId="5" borderId="1" xfId="3" applyFont="1" applyFill="1" applyBorder="1" applyAlignment="1">
      <alignment vertical="center"/>
    </xf>
    <xf numFmtId="2" fontId="7" fillId="5" borderId="1" xfId="3" applyNumberFormat="1" applyFont="1" applyFill="1" applyBorder="1" applyAlignment="1">
      <alignment horizontal="right" vertical="center"/>
    </xf>
    <xf numFmtId="2" fontId="7" fillId="0" borderId="1" xfId="3" applyNumberFormat="1" applyFont="1" applyBorder="1" applyAlignment="1">
      <alignment horizontal="right" vertical="center"/>
    </xf>
    <xf numFmtId="3" fontId="7" fillId="0" borderId="1" xfId="3" applyNumberFormat="1" applyFont="1" applyBorder="1" applyAlignment="1">
      <alignment vertical="center"/>
    </xf>
    <xf numFmtId="0" fontId="7" fillId="5" borderId="1" xfId="3" applyFont="1" applyFill="1" applyBorder="1" applyAlignment="1">
      <alignment vertical="center" wrapText="1"/>
    </xf>
    <xf numFmtId="0" fontId="7" fillId="0" borderId="2" xfId="3" applyFont="1" applyBorder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 applyAlignment="1">
      <alignment horizontal="right"/>
    </xf>
    <xf numFmtId="0" fontId="7" fillId="3" borderId="1" xfId="3" applyFont="1" applyFill="1" applyBorder="1" applyAlignment="1">
      <alignment vertical="center"/>
    </xf>
    <xf numFmtId="2" fontId="7" fillId="3" borderId="1" xfId="3" applyNumberFormat="1" applyFont="1" applyFill="1" applyBorder="1" applyAlignment="1">
      <alignment horizontal="right" vertical="center"/>
    </xf>
    <xf numFmtId="2" fontId="7" fillId="0" borderId="1" xfId="3" applyNumberFormat="1" applyFont="1" applyFill="1" applyBorder="1" applyAlignment="1">
      <alignment horizontal="right" vertical="center"/>
    </xf>
    <xf numFmtId="0" fontId="11" fillId="0" borderId="0" xfId="0" applyFont="1"/>
    <xf numFmtId="0" fontId="7" fillId="0" borderId="0" xfId="0" applyFont="1"/>
    <xf numFmtId="0" fontId="7" fillId="2" borderId="3" xfId="0" applyFont="1" applyFill="1" applyBorder="1"/>
    <xf numFmtId="0" fontId="7" fillId="2" borderId="4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right"/>
    </xf>
    <xf numFmtId="0" fontId="11" fillId="2" borderId="9" xfId="0" applyFont="1" applyFill="1" applyBorder="1" applyAlignment="1">
      <alignment vertical="top"/>
    </xf>
    <xf numFmtId="2" fontId="11" fillId="2" borderId="1" xfId="0" applyNumberFormat="1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top" wrapText="1"/>
    </xf>
    <xf numFmtId="2" fontId="7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49" fontId="7" fillId="2" borderId="1" xfId="0" applyNumberFormat="1" applyFont="1" applyFill="1" applyBorder="1" applyAlignment="1">
      <alignment horizontal="right"/>
    </xf>
    <xf numFmtId="0" fontId="7" fillId="2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11" fillId="2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" fontId="7" fillId="0" borderId="1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0" fontId="11" fillId="4" borderId="1" xfId="0" applyFont="1" applyFill="1" applyBorder="1" applyAlignment="1">
      <alignment vertical="top" wrapText="1"/>
    </xf>
    <xf numFmtId="49" fontId="11" fillId="4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11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righ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49" fontId="13" fillId="3" borderId="1" xfId="0" applyNumberFormat="1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right" vertical="center" wrapText="1"/>
    </xf>
    <xf numFmtId="0" fontId="16" fillId="4" borderId="1" xfId="0" applyFont="1" applyFill="1" applyBorder="1" applyAlignment="1">
      <alignment vertical="top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49" fontId="16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2" fontId="7" fillId="2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49" fontId="15" fillId="0" borderId="1" xfId="0" applyNumberFormat="1" applyFont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vertical="top" wrapText="1"/>
    </xf>
    <xf numFmtId="0" fontId="16" fillId="4" borderId="1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0" fontId="11" fillId="4" borderId="0" xfId="0" applyFont="1" applyFill="1" applyAlignment="1">
      <alignment wrapText="1"/>
    </xf>
    <xf numFmtId="0" fontId="16" fillId="3" borderId="1" xfId="0" applyFont="1" applyFill="1" applyBorder="1" applyAlignment="1">
      <alignment vertical="center" wrapText="1"/>
    </xf>
    <xf numFmtId="2" fontId="11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49" fontId="12" fillId="3" borderId="3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right" vertical="center" wrapText="1"/>
    </xf>
    <xf numFmtId="49" fontId="15" fillId="2" borderId="7" xfId="0" applyNumberFormat="1" applyFont="1" applyFill="1" applyBorder="1" applyAlignment="1">
      <alignment horizontal="right" vertical="center" wrapText="1"/>
    </xf>
    <xf numFmtId="2" fontId="15" fillId="2" borderId="7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right" vertical="top" wrapText="1"/>
    </xf>
    <xf numFmtId="2" fontId="7" fillId="2" borderId="1" xfId="0" applyNumberFormat="1" applyFont="1" applyFill="1" applyBorder="1" applyAlignment="1">
      <alignment horizontal="right" vertical="top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49" fontId="16" fillId="3" borderId="2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left" vertical="center" wrapText="1"/>
    </xf>
    <xf numFmtId="49" fontId="15" fillId="0" borderId="0" xfId="0" applyNumberFormat="1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wrapText="1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wrapText="1"/>
    </xf>
    <xf numFmtId="0" fontId="11" fillId="2" borderId="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7" fillId="0" borderId="1" xfId="0" applyFont="1" applyBorder="1"/>
    <xf numFmtId="0" fontId="11" fillId="0" borderId="1" xfId="0" applyFont="1" applyBorder="1"/>
    <xf numFmtId="2" fontId="11" fillId="0" borderId="1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2" xfId="3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3" applyFont="1" applyAlignment="1">
      <alignment horizontal="right"/>
    </xf>
    <xf numFmtId="0" fontId="7" fillId="0" borderId="10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wrapText="1"/>
    </xf>
    <xf numFmtId="0" fontId="7" fillId="0" borderId="6" xfId="3" applyFont="1" applyBorder="1" applyAlignment="1">
      <alignment horizontal="center" wrapText="1"/>
    </xf>
    <xf numFmtId="0" fontId="7" fillId="0" borderId="0" xfId="3" applyFont="1" applyAlignment="1">
      <alignment horizontal="center"/>
    </xf>
    <xf numFmtId="0" fontId="7" fillId="0" borderId="2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7" fillId="0" borderId="0" xfId="0" applyFont="1" applyAlignment="1"/>
    <xf numFmtId="0" fontId="11" fillId="0" borderId="1" xfId="0" applyFont="1" applyBorder="1" applyAlignment="1"/>
    <xf numFmtId="0" fontId="11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43" workbookViewId="0">
      <selection activeCell="C20" sqref="C20"/>
    </sheetView>
  </sheetViews>
  <sheetFormatPr defaultRowHeight="12.75" x14ac:dyDescent="0.2"/>
  <cols>
    <col min="1" max="1" width="5" customWidth="1"/>
    <col min="2" max="2" width="21.140625" customWidth="1"/>
    <col min="3" max="3" width="59.85546875" customWidth="1"/>
  </cols>
  <sheetData>
    <row r="1" spans="1:3" ht="15" x14ac:dyDescent="0.25">
      <c r="A1" s="218" t="s">
        <v>186</v>
      </c>
      <c r="B1" s="218"/>
      <c r="C1" s="218"/>
    </row>
    <row r="2" spans="1:3" ht="15" x14ac:dyDescent="0.25">
      <c r="A2" s="218" t="s">
        <v>1</v>
      </c>
      <c r="B2" s="218"/>
      <c r="C2" s="218"/>
    </row>
    <row r="3" spans="1:3" ht="15" x14ac:dyDescent="0.25">
      <c r="A3" s="218" t="s">
        <v>2</v>
      </c>
      <c r="B3" s="218"/>
      <c r="C3" s="218"/>
    </row>
    <row r="4" spans="1:3" ht="15" x14ac:dyDescent="0.25">
      <c r="A4" s="218" t="s">
        <v>160</v>
      </c>
      <c r="B4" s="218"/>
      <c r="C4" s="218"/>
    </row>
    <row r="5" spans="1:3" ht="15" x14ac:dyDescent="0.25">
      <c r="A5" s="50"/>
      <c r="B5" s="69" t="s">
        <v>193</v>
      </c>
      <c r="C5" s="50" t="s">
        <v>443</v>
      </c>
    </row>
    <row r="6" spans="1:3" ht="15" x14ac:dyDescent="0.25">
      <c r="A6" s="70"/>
      <c r="B6" s="70"/>
      <c r="C6" s="50"/>
    </row>
    <row r="7" spans="1:3" ht="15" x14ac:dyDescent="0.25">
      <c r="A7" s="70"/>
      <c r="B7" s="70"/>
      <c r="C7" s="70"/>
    </row>
    <row r="8" spans="1:3" ht="53.25" customHeight="1" x14ac:dyDescent="0.2">
      <c r="A8" s="219" t="s">
        <v>459</v>
      </c>
      <c r="B8" s="219"/>
      <c r="C8" s="219"/>
    </row>
    <row r="9" spans="1:3" ht="18" customHeight="1" x14ac:dyDescent="0.25">
      <c r="A9" s="213" t="s">
        <v>430</v>
      </c>
      <c r="B9" s="220"/>
      <c r="C9" s="221"/>
    </row>
    <row r="10" spans="1:3" ht="105" x14ac:dyDescent="0.2">
      <c r="A10" s="53">
        <v>100</v>
      </c>
      <c r="B10" s="54" t="s">
        <v>327</v>
      </c>
      <c r="C10" s="55" t="s">
        <v>261</v>
      </c>
    </row>
    <row r="11" spans="1:3" ht="135" x14ac:dyDescent="0.2">
      <c r="A11" s="53">
        <v>100</v>
      </c>
      <c r="B11" s="56" t="s">
        <v>328</v>
      </c>
      <c r="C11" s="55" t="s">
        <v>263</v>
      </c>
    </row>
    <row r="12" spans="1:3" ht="120" x14ac:dyDescent="0.2">
      <c r="A12" s="53">
        <v>100</v>
      </c>
      <c r="B12" s="56" t="s">
        <v>329</v>
      </c>
      <c r="C12" s="55" t="s">
        <v>265</v>
      </c>
    </row>
    <row r="13" spans="1:3" ht="120" x14ac:dyDescent="0.2">
      <c r="A13" s="53">
        <v>100</v>
      </c>
      <c r="B13" s="54" t="s">
        <v>330</v>
      </c>
      <c r="C13" s="55" t="s">
        <v>331</v>
      </c>
    </row>
    <row r="14" spans="1:3" ht="18" customHeight="1" x14ac:dyDescent="0.2">
      <c r="A14" s="213" t="s">
        <v>460</v>
      </c>
      <c r="B14" s="214"/>
      <c r="C14" s="215"/>
    </row>
    <row r="15" spans="1:3" ht="75" x14ac:dyDescent="0.2">
      <c r="A15" s="53">
        <v>182</v>
      </c>
      <c r="B15" s="54" t="s">
        <v>332</v>
      </c>
      <c r="C15" s="55" t="s">
        <v>431</v>
      </c>
    </row>
    <row r="16" spans="1:3" ht="105" x14ac:dyDescent="0.2">
      <c r="A16" s="53">
        <v>182</v>
      </c>
      <c r="B16" s="54" t="s">
        <v>333</v>
      </c>
      <c r="C16" s="55" t="s">
        <v>432</v>
      </c>
    </row>
    <row r="17" spans="1:3" ht="45" x14ac:dyDescent="0.2">
      <c r="A17" s="53">
        <v>182</v>
      </c>
      <c r="B17" s="54" t="s">
        <v>334</v>
      </c>
      <c r="C17" s="55" t="s">
        <v>433</v>
      </c>
    </row>
    <row r="18" spans="1:3" ht="15" x14ac:dyDescent="0.2">
      <c r="A18" s="53">
        <v>182</v>
      </c>
      <c r="B18" s="54" t="s">
        <v>335</v>
      </c>
      <c r="C18" s="55" t="s">
        <v>268</v>
      </c>
    </row>
    <row r="19" spans="1:3" ht="45" x14ac:dyDescent="0.2">
      <c r="A19" s="54">
        <v>182</v>
      </c>
      <c r="B19" s="56" t="s">
        <v>461</v>
      </c>
      <c r="C19" s="55" t="s">
        <v>274</v>
      </c>
    </row>
    <row r="20" spans="1:3" ht="30" x14ac:dyDescent="0.2">
      <c r="A20" s="54">
        <v>182</v>
      </c>
      <c r="B20" s="56" t="s">
        <v>336</v>
      </c>
      <c r="C20" s="55" t="s">
        <v>434</v>
      </c>
    </row>
    <row r="21" spans="1:3" ht="30" x14ac:dyDescent="0.2">
      <c r="A21" s="54">
        <v>182</v>
      </c>
      <c r="B21" s="54" t="s">
        <v>337</v>
      </c>
      <c r="C21" s="55" t="s">
        <v>435</v>
      </c>
    </row>
    <row r="22" spans="1:3" ht="12.75" customHeight="1" x14ac:dyDescent="0.2">
      <c r="A22" s="213" t="s">
        <v>436</v>
      </c>
      <c r="B22" s="216"/>
      <c r="C22" s="217"/>
    </row>
    <row r="23" spans="1:3" ht="90" x14ac:dyDescent="0.2">
      <c r="A23" s="54">
        <v>801</v>
      </c>
      <c r="B23" s="54" t="s">
        <v>338</v>
      </c>
      <c r="C23" s="55" t="s">
        <v>322</v>
      </c>
    </row>
    <row r="24" spans="1:3" ht="32.25" customHeight="1" x14ac:dyDescent="0.2">
      <c r="A24" s="213" t="s">
        <v>339</v>
      </c>
      <c r="B24" s="216"/>
      <c r="C24" s="217"/>
    </row>
    <row r="25" spans="1:3" ht="75" x14ac:dyDescent="0.2">
      <c r="A25" s="57">
        <v>850</v>
      </c>
      <c r="B25" s="58" t="s">
        <v>340</v>
      </c>
      <c r="C25" s="71" t="s">
        <v>341</v>
      </c>
    </row>
    <row r="26" spans="1:3" ht="75" x14ac:dyDescent="0.2">
      <c r="A26" s="57">
        <v>850</v>
      </c>
      <c r="B26" s="58" t="s">
        <v>342</v>
      </c>
      <c r="C26" s="71" t="s">
        <v>343</v>
      </c>
    </row>
    <row r="27" spans="1:3" ht="30" x14ac:dyDescent="0.2">
      <c r="A27" s="57">
        <v>850</v>
      </c>
      <c r="B27" s="59" t="s">
        <v>344</v>
      </c>
      <c r="C27" s="72" t="s">
        <v>320</v>
      </c>
    </row>
    <row r="28" spans="1:3" ht="90" x14ac:dyDescent="0.2">
      <c r="A28" s="57">
        <v>850</v>
      </c>
      <c r="B28" s="60" t="s">
        <v>345</v>
      </c>
      <c r="C28" s="72" t="s">
        <v>346</v>
      </c>
    </row>
    <row r="29" spans="1:3" ht="60" x14ac:dyDescent="0.2">
      <c r="A29" s="57">
        <v>850</v>
      </c>
      <c r="B29" s="61" t="s">
        <v>347</v>
      </c>
      <c r="C29" s="72" t="s">
        <v>348</v>
      </c>
    </row>
    <row r="30" spans="1:3" ht="75" x14ac:dyDescent="0.25">
      <c r="A30" s="57">
        <v>850</v>
      </c>
      <c r="B30" s="62" t="s">
        <v>349</v>
      </c>
      <c r="C30" s="73" t="s">
        <v>321</v>
      </c>
    </row>
    <row r="31" spans="1:3" ht="75" x14ac:dyDescent="0.25">
      <c r="A31" s="57">
        <v>850</v>
      </c>
      <c r="B31" s="63" t="s">
        <v>350</v>
      </c>
      <c r="C31" s="73" t="s">
        <v>351</v>
      </c>
    </row>
    <row r="32" spans="1:3" ht="45" x14ac:dyDescent="0.25">
      <c r="A32" s="57">
        <v>850</v>
      </c>
      <c r="B32" s="63" t="s">
        <v>352</v>
      </c>
      <c r="C32" s="73" t="s">
        <v>353</v>
      </c>
    </row>
    <row r="33" spans="1:3" ht="150" x14ac:dyDescent="0.25">
      <c r="A33" s="57">
        <v>850</v>
      </c>
      <c r="B33" s="64" t="s">
        <v>354</v>
      </c>
      <c r="C33" s="73" t="s">
        <v>355</v>
      </c>
    </row>
    <row r="34" spans="1:3" ht="30" x14ac:dyDescent="0.2">
      <c r="A34" s="57">
        <v>850</v>
      </c>
      <c r="B34" s="61" t="s">
        <v>356</v>
      </c>
      <c r="C34" s="74" t="s">
        <v>357</v>
      </c>
    </row>
    <row r="35" spans="1:3" ht="15" x14ac:dyDescent="0.2">
      <c r="A35" s="57">
        <v>850</v>
      </c>
      <c r="B35" s="61" t="s">
        <v>358</v>
      </c>
      <c r="C35" s="74" t="s">
        <v>359</v>
      </c>
    </row>
    <row r="36" spans="1:3" ht="45" x14ac:dyDescent="0.25">
      <c r="A36" s="57">
        <v>850</v>
      </c>
      <c r="B36" s="61" t="s">
        <v>360</v>
      </c>
      <c r="C36" s="73" t="s">
        <v>288</v>
      </c>
    </row>
    <row r="37" spans="1:3" ht="15" x14ac:dyDescent="0.2">
      <c r="A37" s="57">
        <v>850</v>
      </c>
      <c r="B37" s="64" t="s">
        <v>361</v>
      </c>
      <c r="C37" s="63" t="s">
        <v>362</v>
      </c>
    </row>
    <row r="38" spans="1:3" ht="60" x14ac:dyDescent="0.2">
      <c r="A38" s="57">
        <v>850</v>
      </c>
      <c r="B38" s="65" t="s">
        <v>363</v>
      </c>
      <c r="C38" s="72" t="s">
        <v>292</v>
      </c>
    </row>
    <row r="39" spans="1:3" ht="113.25" customHeight="1" x14ac:dyDescent="0.2">
      <c r="A39" s="57">
        <v>850</v>
      </c>
      <c r="B39" s="65" t="s">
        <v>442</v>
      </c>
      <c r="C39" s="72" t="s">
        <v>441</v>
      </c>
    </row>
    <row r="40" spans="1:3" ht="90" x14ac:dyDescent="0.2">
      <c r="A40" s="57">
        <v>850</v>
      </c>
      <c r="B40" s="65" t="s">
        <v>364</v>
      </c>
      <c r="C40" s="72" t="s">
        <v>365</v>
      </c>
    </row>
    <row r="41" spans="1:3" ht="30" x14ac:dyDescent="0.2">
      <c r="A41" s="57">
        <v>850</v>
      </c>
      <c r="B41" s="65" t="s">
        <v>366</v>
      </c>
      <c r="C41" s="72" t="s">
        <v>294</v>
      </c>
    </row>
    <row r="42" spans="1:3" ht="30" x14ac:dyDescent="0.2">
      <c r="A42" s="57">
        <v>850</v>
      </c>
      <c r="B42" s="65" t="s">
        <v>367</v>
      </c>
      <c r="C42" s="72" t="s">
        <v>368</v>
      </c>
    </row>
    <row r="43" spans="1:3" ht="15" x14ac:dyDescent="0.2">
      <c r="A43" s="57">
        <v>850</v>
      </c>
      <c r="B43" s="65" t="s">
        <v>369</v>
      </c>
      <c r="C43" s="57" t="s">
        <v>370</v>
      </c>
    </row>
    <row r="44" spans="1:3" ht="45" x14ac:dyDescent="0.2">
      <c r="A44" s="57">
        <v>850</v>
      </c>
      <c r="B44" s="66" t="s">
        <v>371</v>
      </c>
      <c r="C44" s="72" t="s">
        <v>300</v>
      </c>
    </row>
    <row r="45" spans="1:3" ht="75" x14ac:dyDescent="0.2">
      <c r="A45" s="57">
        <v>850</v>
      </c>
      <c r="B45" s="65" t="s">
        <v>372</v>
      </c>
      <c r="C45" s="72" t="s">
        <v>303</v>
      </c>
    </row>
    <row r="46" spans="1:3" ht="30" x14ac:dyDescent="0.2">
      <c r="A46" s="57">
        <v>850</v>
      </c>
      <c r="B46" s="67" t="s">
        <v>373</v>
      </c>
      <c r="C46" s="72" t="s">
        <v>374</v>
      </c>
    </row>
    <row r="47" spans="1:3" ht="60" x14ac:dyDescent="0.2">
      <c r="A47" s="57">
        <v>850</v>
      </c>
      <c r="B47" s="65" t="s">
        <v>375</v>
      </c>
      <c r="C47" s="75" t="s">
        <v>376</v>
      </c>
    </row>
    <row r="48" spans="1:3" ht="45" x14ac:dyDescent="0.2">
      <c r="A48" s="57">
        <v>850</v>
      </c>
      <c r="B48" s="61" t="s">
        <v>377</v>
      </c>
      <c r="C48" s="72" t="s">
        <v>378</v>
      </c>
    </row>
    <row r="49" spans="1:3" ht="30" x14ac:dyDescent="0.2">
      <c r="A49" s="57">
        <v>850</v>
      </c>
      <c r="B49" s="68" t="s">
        <v>379</v>
      </c>
      <c r="C49" s="75" t="s">
        <v>380</v>
      </c>
    </row>
    <row r="50" spans="1:3" ht="30" x14ac:dyDescent="0.2">
      <c r="A50" s="57">
        <v>850</v>
      </c>
      <c r="B50" s="68" t="s">
        <v>381</v>
      </c>
      <c r="C50" s="76" t="s">
        <v>382</v>
      </c>
    </row>
    <row r="51" spans="1:3" ht="45" x14ac:dyDescent="0.2">
      <c r="A51" s="57">
        <v>850</v>
      </c>
      <c r="B51" s="68" t="s">
        <v>383</v>
      </c>
      <c r="C51" s="76" t="s">
        <v>384</v>
      </c>
    </row>
    <row r="52" spans="1:3" ht="45" x14ac:dyDescent="0.2">
      <c r="A52" s="57">
        <v>850</v>
      </c>
      <c r="B52" s="68" t="s">
        <v>385</v>
      </c>
      <c r="C52" s="76" t="s">
        <v>386</v>
      </c>
    </row>
    <row r="53" spans="1:3" ht="30" x14ac:dyDescent="0.2">
      <c r="A53" s="57">
        <v>850</v>
      </c>
      <c r="B53" s="61" t="s">
        <v>387</v>
      </c>
      <c r="C53" s="72" t="s">
        <v>388</v>
      </c>
    </row>
    <row r="54" spans="1:3" ht="30" x14ac:dyDescent="0.2">
      <c r="A54" s="57">
        <v>850</v>
      </c>
      <c r="B54" s="61" t="s">
        <v>389</v>
      </c>
      <c r="C54" s="72" t="s">
        <v>390</v>
      </c>
    </row>
    <row r="55" spans="1:3" ht="12.75" customHeight="1" x14ac:dyDescent="0.2">
      <c r="A55" s="213" t="s">
        <v>391</v>
      </c>
      <c r="B55" s="214"/>
      <c r="C55" s="215"/>
    </row>
    <row r="56" spans="1:3" ht="60" x14ac:dyDescent="0.2">
      <c r="A56" s="57">
        <v>949</v>
      </c>
      <c r="B56" s="61" t="s">
        <v>392</v>
      </c>
      <c r="C56" s="72" t="s">
        <v>323</v>
      </c>
    </row>
    <row r="57" spans="1:3" ht="60" x14ac:dyDescent="0.2">
      <c r="A57" s="57">
        <v>949</v>
      </c>
      <c r="B57" s="61" t="s">
        <v>393</v>
      </c>
      <c r="C57" s="72" t="s">
        <v>326</v>
      </c>
    </row>
    <row r="58" spans="1:3" x14ac:dyDescent="0.2">
      <c r="A58" s="52"/>
      <c r="B58" s="52"/>
      <c r="C58" s="52"/>
    </row>
  </sheetData>
  <mergeCells count="10">
    <mergeCell ref="A14:C14"/>
    <mergeCell ref="A22:C22"/>
    <mergeCell ref="A24:C24"/>
    <mergeCell ref="A55:C55"/>
    <mergeCell ref="A1:C1"/>
    <mergeCell ref="A2:C2"/>
    <mergeCell ref="A3:C3"/>
    <mergeCell ref="A4:C4"/>
    <mergeCell ref="A8:C8"/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38" workbookViewId="0">
      <selection activeCell="C42" sqref="C42:C43"/>
    </sheetView>
  </sheetViews>
  <sheetFormatPr defaultRowHeight="16.5" x14ac:dyDescent="0.3"/>
  <cols>
    <col min="1" max="1" width="24" style="35" customWidth="1"/>
    <col min="2" max="2" width="51.140625" style="35" customWidth="1"/>
    <col min="3" max="3" width="12" style="35" customWidth="1"/>
    <col min="4" max="4" width="10.42578125" style="35" customWidth="1"/>
    <col min="5" max="5" width="10" style="35" customWidth="1"/>
    <col min="6" max="6" width="31.28515625" style="37" customWidth="1"/>
    <col min="7" max="7" width="38.5703125" style="35" customWidth="1"/>
    <col min="8" max="16384" width="9.140625" style="35"/>
  </cols>
  <sheetData>
    <row r="1" spans="1:7" x14ac:dyDescent="0.3">
      <c r="A1" s="77" t="s">
        <v>193</v>
      </c>
      <c r="B1" s="218" t="s">
        <v>195</v>
      </c>
      <c r="C1" s="218"/>
      <c r="E1" s="36"/>
    </row>
    <row r="2" spans="1:7" x14ac:dyDescent="0.3">
      <c r="A2" s="77"/>
      <c r="B2" s="218" t="s">
        <v>1</v>
      </c>
      <c r="C2" s="218"/>
      <c r="E2" s="38"/>
    </row>
    <row r="3" spans="1:7" x14ac:dyDescent="0.3">
      <c r="A3" s="77" t="s">
        <v>193</v>
      </c>
      <c r="B3" s="218" t="s">
        <v>2</v>
      </c>
      <c r="C3" s="218"/>
    </row>
    <row r="4" spans="1:7" x14ac:dyDescent="0.3">
      <c r="A4" s="77" t="s">
        <v>193</v>
      </c>
      <c r="B4" s="218" t="s">
        <v>160</v>
      </c>
      <c r="C4" s="218"/>
    </row>
    <row r="5" spans="1:7" x14ac:dyDescent="0.3">
      <c r="A5" s="77"/>
      <c r="B5" s="218" t="s">
        <v>444</v>
      </c>
      <c r="C5" s="218"/>
    </row>
    <row r="6" spans="1:7" x14ac:dyDescent="0.3">
      <c r="A6" s="77"/>
      <c r="B6" s="77"/>
      <c r="C6" s="51"/>
    </row>
    <row r="7" spans="1:7" x14ac:dyDescent="0.3">
      <c r="A7" s="222" t="s">
        <v>247</v>
      </c>
      <c r="B7" s="222"/>
      <c r="C7" s="222"/>
    </row>
    <row r="8" spans="1:7" x14ac:dyDescent="0.3">
      <c r="A8" s="222" t="s">
        <v>394</v>
      </c>
      <c r="B8" s="222"/>
      <c r="C8" s="222"/>
    </row>
    <row r="9" spans="1:7" x14ac:dyDescent="0.3">
      <c r="A9" s="222" t="s">
        <v>194</v>
      </c>
      <c r="B9" s="222"/>
      <c r="C9" s="222"/>
    </row>
    <row r="10" spans="1:7" x14ac:dyDescent="0.3">
      <c r="A10" s="77"/>
      <c r="B10" s="77"/>
      <c r="C10" s="77"/>
    </row>
    <row r="11" spans="1:7" ht="30" x14ac:dyDescent="0.3">
      <c r="A11" s="54" t="s">
        <v>248</v>
      </c>
      <c r="B11" s="54" t="s">
        <v>249</v>
      </c>
      <c r="C11" s="54" t="s">
        <v>395</v>
      </c>
      <c r="D11" s="39"/>
      <c r="E11" s="39"/>
    </row>
    <row r="12" spans="1:7" x14ac:dyDescent="0.3">
      <c r="A12" s="78" t="s">
        <v>250</v>
      </c>
      <c r="B12" s="78" t="s">
        <v>251</v>
      </c>
      <c r="C12" s="79">
        <f>C13+C15+C22+C20</f>
        <v>10460000</v>
      </c>
      <c r="D12" s="40"/>
      <c r="E12" s="40"/>
    </row>
    <row r="13" spans="1:7" x14ac:dyDescent="0.3">
      <c r="A13" s="57" t="s">
        <v>252</v>
      </c>
      <c r="B13" s="57" t="s">
        <v>253</v>
      </c>
      <c r="C13" s="80">
        <f>C14</f>
        <v>1527000</v>
      </c>
      <c r="D13" s="41"/>
      <c r="E13" s="41"/>
    </row>
    <row r="14" spans="1:7" x14ac:dyDescent="0.3">
      <c r="A14" s="57" t="s">
        <v>254</v>
      </c>
      <c r="B14" s="57" t="s">
        <v>255</v>
      </c>
      <c r="C14" s="80">
        <v>1527000</v>
      </c>
      <c r="D14" s="42"/>
      <c r="E14" s="42"/>
    </row>
    <row r="15" spans="1:7" ht="30" x14ac:dyDescent="0.3">
      <c r="A15" s="57" t="s">
        <v>256</v>
      </c>
      <c r="B15" s="53" t="s">
        <v>257</v>
      </c>
      <c r="C15" s="80">
        <f>C16</f>
        <v>3029000</v>
      </c>
      <c r="D15" s="42"/>
      <c r="E15" s="42"/>
      <c r="F15" s="43"/>
      <c r="G15" s="43"/>
    </row>
    <row r="16" spans="1:7" ht="30" x14ac:dyDescent="0.3">
      <c r="A16" s="57" t="s">
        <v>258</v>
      </c>
      <c r="B16" s="53" t="s">
        <v>259</v>
      </c>
      <c r="C16" s="80">
        <f>C17+C18+C19</f>
        <v>3029000</v>
      </c>
      <c r="D16" s="42"/>
      <c r="E16" s="42"/>
      <c r="F16" s="44"/>
      <c r="G16" s="44"/>
    </row>
    <row r="17" spans="1:7" ht="135" x14ac:dyDescent="0.3">
      <c r="A17" s="57" t="s">
        <v>260</v>
      </c>
      <c r="B17" s="53" t="s">
        <v>261</v>
      </c>
      <c r="C17" s="80">
        <v>1390000</v>
      </c>
      <c r="D17" s="42"/>
      <c r="E17" s="42"/>
      <c r="F17" s="44"/>
      <c r="G17" s="44"/>
    </row>
    <row r="18" spans="1:7" ht="150" x14ac:dyDescent="0.3">
      <c r="A18" s="57" t="s">
        <v>262</v>
      </c>
      <c r="B18" s="53" t="s">
        <v>263</v>
      </c>
      <c r="C18" s="80">
        <v>9000</v>
      </c>
      <c r="D18" s="42"/>
      <c r="E18" s="42"/>
      <c r="F18" s="44"/>
      <c r="G18" s="44"/>
    </row>
    <row r="19" spans="1:7" ht="135" x14ac:dyDescent="0.3">
      <c r="A19" s="57" t="s">
        <v>264</v>
      </c>
      <c r="B19" s="53" t="s">
        <v>265</v>
      </c>
      <c r="C19" s="80">
        <v>1630000</v>
      </c>
      <c r="D19" s="42"/>
      <c r="E19" s="42"/>
      <c r="F19" s="44"/>
      <c r="G19" s="44"/>
    </row>
    <row r="20" spans="1:7" x14ac:dyDescent="0.3">
      <c r="A20" s="57" t="s">
        <v>266</v>
      </c>
      <c r="B20" s="212" t="s">
        <v>458</v>
      </c>
      <c r="C20" s="80">
        <f>C21</f>
        <v>12000</v>
      </c>
      <c r="D20" s="42"/>
      <c r="E20" s="42"/>
      <c r="F20" s="44"/>
      <c r="G20" s="44"/>
    </row>
    <row r="21" spans="1:7" x14ac:dyDescent="0.3">
      <c r="A21" s="57" t="s">
        <v>267</v>
      </c>
      <c r="B21" s="53" t="s">
        <v>268</v>
      </c>
      <c r="C21" s="80">
        <v>12000</v>
      </c>
      <c r="D21" s="42"/>
      <c r="E21" s="42"/>
      <c r="F21" s="44"/>
      <c r="G21" s="44"/>
    </row>
    <row r="22" spans="1:7" x14ac:dyDescent="0.3">
      <c r="A22" s="57" t="s">
        <v>269</v>
      </c>
      <c r="B22" s="57" t="s">
        <v>270</v>
      </c>
      <c r="C22" s="80">
        <f>C23+C25</f>
        <v>5892000</v>
      </c>
      <c r="D22" s="41"/>
      <c r="E22" s="41"/>
    </row>
    <row r="23" spans="1:7" x14ac:dyDescent="0.3">
      <c r="A23" s="81" t="s">
        <v>271</v>
      </c>
      <c r="B23" s="57" t="s">
        <v>272</v>
      </c>
      <c r="C23" s="80">
        <f>C24</f>
        <v>775000</v>
      </c>
      <c r="D23" s="42"/>
      <c r="E23" s="42"/>
    </row>
    <row r="24" spans="1:7" ht="45" x14ac:dyDescent="0.3">
      <c r="A24" s="57" t="s">
        <v>273</v>
      </c>
      <c r="B24" s="53" t="s">
        <v>274</v>
      </c>
      <c r="C24" s="80">
        <v>775000</v>
      </c>
      <c r="D24" s="42"/>
      <c r="E24" s="42"/>
    </row>
    <row r="25" spans="1:7" x14ac:dyDescent="0.3">
      <c r="A25" s="57" t="s">
        <v>275</v>
      </c>
      <c r="B25" s="57" t="s">
        <v>276</v>
      </c>
      <c r="C25" s="80">
        <f>C26+C27</f>
        <v>5117000</v>
      </c>
      <c r="D25" s="42"/>
      <c r="E25" s="42"/>
    </row>
    <row r="26" spans="1:7" ht="45" x14ac:dyDescent="0.3">
      <c r="A26" s="57" t="s">
        <v>277</v>
      </c>
      <c r="B26" s="53" t="s">
        <v>278</v>
      </c>
      <c r="C26" s="80">
        <v>3500000</v>
      </c>
      <c r="D26" s="42"/>
      <c r="E26" s="42"/>
    </row>
    <row r="27" spans="1:7" ht="45" x14ac:dyDescent="0.3">
      <c r="A27" s="57" t="s">
        <v>279</v>
      </c>
      <c r="B27" s="53" t="s">
        <v>280</v>
      </c>
      <c r="C27" s="80">
        <v>1617000</v>
      </c>
      <c r="D27" s="42"/>
      <c r="E27" s="42"/>
    </row>
    <row r="28" spans="1:7" ht="16.5" hidden="1" customHeight="1" x14ac:dyDescent="0.3">
      <c r="A28" s="57"/>
      <c r="B28" s="53"/>
      <c r="C28" s="80"/>
      <c r="D28" s="42"/>
      <c r="E28" s="42"/>
    </row>
    <row r="29" spans="1:7" x14ac:dyDescent="0.3">
      <c r="A29" s="78" t="s">
        <v>281</v>
      </c>
      <c r="B29" s="82" t="s">
        <v>282</v>
      </c>
      <c r="C29" s="79">
        <f>C30</f>
        <v>39652116</v>
      </c>
      <c r="D29" s="40"/>
      <c r="E29" s="40"/>
    </row>
    <row r="30" spans="1:7" ht="30" x14ac:dyDescent="0.3">
      <c r="A30" s="57" t="s">
        <v>283</v>
      </c>
      <c r="B30" s="53" t="s">
        <v>284</v>
      </c>
      <c r="C30" s="80">
        <f>C31+C34+C45+C43</f>
        <v>39652116</v>
      </c>
      <c r="D30" s="42"/>
      <c r="E30" s="42"/>
    </row>
    <row r="31" spans="1:7" ht="30" x14ac:dyDescent="0.3">
      <c r="A31" s="57" t="s">
        <v>285</v>
      </c>
      <c r="B31" s="53" t="s">
        <v>286</v>
      </c>
      <c r="C31" s="80">
        <f>C32+C33</f>
        <v>15302029</v>
      </c>
      <c r="D31" s="42"/>
      <c r="E31" s="42"/>
    </row>
    <row r="32" spans="1:7" ht="45" x14ac:dyDescent="0.3">
      <c r="A32" s="57" t="s">
        <v>287</v>
      </c>
      <c r="B32" s="53" t="s">
        <v>288</v>
      </c>
      <c r="C32" s="80">
        <v>11666000</v>
      </c>
      <c r="D32" s="42"/>
      <c r="E32" s="42"/>
    </row>
    <row r="33" spans="1:6" ht="70.5" customHeight="1" x14ac:dyDescent="0.3">
      <c r="A33" s="83" t="s">
        <v>439</v>
      </c>
      <c r="B33" s="53" t="s">
        <v>440</v>
      </c>
      <c r="C33" s="80">
        <v>3636029</v>
      </c>
      <c r="D33" s="42"/>
      <c r="E33" s="42"/>
    </row>
    <row r="34" spans="1:6" ht="30" x14ac:dyDescent="0.3">
      <c r="A34" s="83" t="s">
        <v>289</v>
      </c>
      <c r="B34" s="53" t="s">
        <v>290</v>
      </c>
      <c r="C34" s="80">
        <f>C35+C38+C41+C39+C40+C36+C37+C42</f>
        <v>19451404</v>
      </c>
      <c r="D34" s="42"/>
      <c r="E34" s="42"/>
    </row>
    <row r="35" spans="1:6" ht="75" x14ac:dyDescent="0.3">
      <c r="A35" s="57" t="s">
        <v>291</v>
      </c>
      <c r="B35" s="53" t="s">
        <v>292</v>
      </c>
      <c r="C35" s="80">
        <v>5876339</v>
      </c>
      <c r="D35" s="42"/>
      <c r="E35" s="42"/>
      <c r="F35" s="35"/>
    </row>
    <row r="36" spans="1:6" ht="128.25" customHeight="1" x14ac:dyDescent="0.3">
      <c r="A36" s="57" t="s">
        <v>437</v>
      </c>
      <c r="B36" s="53" t="s">
        <v>441</v>
      </c>
      <c r="C36" s="80">
        <v>3027592</v>
      </c>
      <c r="D36" s="42"/>
      <c r="E36" s="42"/>
      <c r="F36" s="35"/>
    </row>
    <row r="37" spans="1:6" ht="99" customHeight="1" x14ac:dyDescent="0.3">
      <c r="A37" s="57" t="s">
        <v>438</v>
      </c>
      <c r="B37" s="53" t="s">
        <v>365</v>
      </c>
      <c r="C37" s="80">
        <v>119842</v>
      </c>
      <c r="D37" s="42"/>
      <c r="E37" s="42"/>
      <c r="F37" s="35"/>
    </row>
    <row r="38" spans="1:6" ht="45" x14ac:dyDescent="0.3">
      <c r="A38" s="84" t="s">
        <v>293</v>
      </c>
      <c r="B38" s="53" t="s">
        <v>294</v>
      </c>
      <c r="C38" s="80">
        <v>378701</v>
      </c>
      <c r="D38" s="42"/>
      <c r="E38" s="42"/>
      <c r="F38" s="35"/>
    </row>
    <row r="39" spans="1:6" s="1" customFormat="1" ht="60.75" x14ac:dyDescent="0.3">
      <c r="A39" s="85" t="s">
        <v>295</v>
      </c>
      <c r="B39" s="86" t="s">
        <v>296</v>
      </c>
      <c r="C39" s="87">
        <v>8406322</v>
      </c>
      <c r="D39" s="31"/>
      <c r="E39" s="31"/>
    </row>
    <row r="40" spans="1:6" s="1" customFormat="1" ht="90" x14ac:dyDescent="0.3">
      <c r="A40" s="84" t="s">
        <v>297</v>
      </c>
      <c r="B40" s="53" t="s">
        <v>396</v>
      </c>
      <c r="C40" s="87">
        <v>29118</v>
      </c>
      <c r="D40" s="31"/>
      <c r="E40" s="31"/>
    </row>
    <row r="41" spans="1:6" ht="75" x14ac:dyDescent="0.3">
      <c r="A41" s="84" t="s">
        <v>297</v>
      </c>
      <c r="B41" s="53" t="s">
        <v>397</v>
      </c>
      <c r="C41" s="80">
        <v>14490</v>
      </c>
      <c r="D41" s="42"/>
      <c r="E41" s="42"/>
      <c r="F41" s="35"/>
    </row>
    <row r="42" spans="1:6" ht="60" x14ac:dyDescent="0.3">
      <c r="A42" s="84" t="s">
        <v>297</v>
      </c>
      <c r="B42" s="53" t="s">
        <v>462</v>
      </c>
      <c r="C42" s="80">
        <v>1599000</v>
      </c>
      <c r="D42" s="42"/>
      <c r="E42" s="42"/>
      <c r="F42" s="35"/>
    </row>
    <row r="43" spans="1:6" ht="30" x14ac:dyDescent="0.3">
      <c r="A43" s="57" t="s">
        <v>398</v>
      </c>
      <c r="B43" s="53" t="s">
        <v>298</v>
      </c>
      <c r="C43" s="80">
        <f>C44</f>
        <v>238636</v>
      </c>
      <c r="F43" s="35"/>
    </row>
    <row r="44" spans="1:6" ht="45" x14ac:dyDescent="0.3">
      <c r="A44" s="88" t="s">
        <v>299</v>
      </c>
      <c r="B44" s="53" t="s">
        <v>300</v>
      </c>
      <c r="C44" s="89">
        <v>238636</v>
      </c>
      <c r="D44" s="42"/>
      <c r="E44" s="42"/>
      <c r="F44" s="35"/>
    </row>
    <row r="45" spans="1:6" x14ac:dyDescent="0.3">
      <c r="A45" s="57" t="s">
        <v>301</v>
      </c>
      <c r="B45" s="53" t="s">
        <v>37</v>
      </c>
      <c r="C45" s="80">
        <f>C46</f>
        <v>4660047</v>
      </c>
      <c r="D45" s="42"/>
      <c r="E45" s="42"/>
      <c r="F45" s="35"/>
    </row>
    <row r="46" spans="1:6" ht="75" x14ac:dyDescent="0.3">
      <c r="A46" s="83" t="s">
        <v>302</v>
      </c>
      <c r="B46" s="53" t="s">
        <v>303</v>
      </c>
      <c r="C46" s="90">
        <v>4660047</v>
      </c>
      <c r="D46" s="45"/>
      <c r="E46" s="45"/>
      <c r="F46" s="35"/>
    </row>
    <row r="47" spans="1:6" x14ac:dyDescent="0.3">
      <c r="A47" s="223" t="s">
        <v>304</v>
      </c>
      <c r="B47" s="224"/>
      <c r="C47" s="80">
        <f>C12+C29</f>
        <v>50112116</v>
      </c>
    </row>
  </sheetData>
  <mergeCells count="9">
    <mergeCell ref="A8:C8"/>
    <mergeCell ref="A9:C9"/>
    <mergeCell ref="A47:B47"/>
    <mergeCell ref="B1:C1"/>
    <mergeCell ref="B2:C2"/>
    <mergeCell ref="B3:C3"/>
    <mergeCell ref="B4:C4"/>
    <mergeCell ref="B5:C5"/>
    <mergeCell ref="A7:C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B5" sqref="B5:C5"/>
    </sheetView>
  </sheetViews>
  <sheetFormatPr defaultRowHeight="16.5" x14ac:dyDescent="0.3"/>
  <cols>
    <col min="1" max="1" width="8.5703125" style="1" customWidth="1"/>
    <col min="2" max="2" width="58.140625" style="1" customWidth="1"/>
    <col min="3" max="3" width="13.85546875" style="1" customWidth="1"/>
    <col min="4" max="4" width="10.28515625" style="1" customWidth="1"/>
    <col min="5" max="5" width="10.85546875" style="1" customWidth="1"/>
    <col min="6" max="16384" width="9.140625" style="1"/>
  </cols>
  <sheetData>
    <row r="1" spans="1:5" x14ac:dyDescent="0.3">
      <c r="A1" s="91" t="s">
        <v>193</v>
      </c>
      <c r="B1" s="226" t="s">
        <v>324</v>
      </c>
      <c r="C1" s="226"/>
    </row>
    <row r="2" spans="1:5" x14ac:dyDescent="0.3">
      <c r="A2" s="92"/>
      <c r="B2" s="226" t="s">
        <v>1</v>
      </c>
      <c r="C2" s="226"/>
    </row>
    <row r="3" spans="1:5" x14ac:dyDescent="0.3">
      <c r="A3" s="92"/>
      <c r="B3" s="226" t="s">
        <v>2</v>
      </c>
      <c r="C3" s="226"/>
    </row>
    <row r="4" spans="1:5" x14ac:dyDescent="0.3">
      <c r="A4" s="92"/>
      <c r="B4" s="226" t="s">
        <v>160</v>
      </c>
      <c r="C4" s="226"/>
    </row>
    <row r="5" spans="1:5" x14ac:dyDescent="0.3">
      <c r="A5" s="92" t="s">
        <v>193</v>
      </c>
      <c r="B5" s="226" t="s">
        <v>445</v>
      </c>
      <c r="C5" s="226"/>
    </row>
    <row r="6" spans="1:5" x14ac:dyDescent="0.3">
      <c r="A6" s="92"/>
      <c r="B6" s="227"/>
      <c r="C6" s="227"/>
    </row>
    <row r="7" spans="1:5" x14ac:dyDescent="0.3">
      <c r="A7" s="228" t="s">
        <v>399</v>
      </c>
      <c r="B7" s="228"/>
      <c r="C7" s="228"/>
    </row>
    <row r="8" spans="1:5" x14ac:dyDescent="0.3">
      <c r="A8" s="228" t="s">
        <v>197</v>
      </c>
      <c r="B8" s="228"/>
      <c r="C8" s="228"/>
    </row>
    <row r="9" spans="1:5" x14ac:dyDescent="0.3">
      <c r="A9" s="228" t="s">
        <v>194</v>
      </c>
      <c r="B9" s="228"/>
      <c r="C9" s="228"/>
    </row>
    <row r="10" spans="1:5" x14ac:dyDescent="0.3">
      <c r="A10" s="92"/>
      <c r="B10" s="92"/>
      <c r="C10" s="92"/>
    </row>
    <row r="11" spans="1:5" x14ac:dyDescent="0.3">
      <c r="A11" s="93"/>
      <c r="B11" s="93"/>
      <c r="C11" s="229" t="s">
        <v>400</v>
      </c>
      <c r="D11" s="225"/>
      <c r="E11" s="225"/>
    </row>
    <row r="12" spans="1:5" x14ac:dyDescent="0.3">
      <c r="A12" s="94" t="s">
        <v>198</v>
      </c>
      <c r="B12" s="94" t="s">
        <v>0</v>
      </c>
      <c r="C12" s="230"/>
      <c r="D12" s="225"/>
      <c r="E12" s="225"/>
    </row>
    <row r="13" spans="1:5" x14ac:dyDescent="0.3">
      <c r="A13" s="95" t="s">
        <v>199</v>
      </c>
      <c r="B13" s="96" t="s">
        <v>200</v>
      </c>
      <c r="C13" s="97">
        <f>C14+C16+C15</f>
        <v>7010988.3399999999</v>
      </c>
      <c r="D13" s="32"/>
      <c r="E13" s="32"/>
    </row>
    <row r="14" spans="1:5" ht="45" x14ac:dyDescent="0.3">
      <c r="A14" s="98" t="s">
        <v>201</v>
      </c>
      <c r="B14" s="99" t="s">
        <v>202</v>
      </c>
      <c r="C14" s="100">
        <v>5578960.4699999997</v>
      </c>
      <c r="D14" s="33"/>
      <c r="E14" s="33"/>
    </row>
    <row r="15" spans="1:5" x14ac:dyDescent="0.3">
      <c r="A15" s="98" t="s">
        <v>203</v>
      </c>
      <c r="B15" s="99" t="s">
        <v>204</v>
      </c>
      <c r="C15" s="100">
        <v>200000</v>
      </c>
      <c r="D15" s="33"/>
      <c r="E15" s="33"/>
    </row>
    <row r="16" spans="1:5" x14ac:dyDescent="0.3">
      <c r="A16" s="98" t="s">
        <v>205</v>
      </c>
      <c r="B16" s="99" t="s">
        <v>206</v>
      </c>
      <c r="C16" s="100">
        <v>1232027.8700000001</v>
      </c>
      <c r="D16" s="33"/>
      <c r="E16" s="33"/>
    </row>
    <row r="17" spans="1:5" x14ac:dyDescent="0.3">
      <c r="A17" s="101" t="s">
        <v>207</v>
      </c>
      <c r="B17" s="102" t="s">
        <v>208</v>
      </c>
      <c r="C17" s="97">
        <f>C18</f>
        <v>238636</v>
      </c>
      <c r="D17" s="33"/>
      <c r="E17" s="33"/>
    </row>
    <row r="18" spans="1:5" x14ac:dyDescent="0.3">
      <c r="A18" s="98" t="s">
        <v>209</v>
      </c>
      <c r="B18" s="99" t="s">
        <v>210</v>
      </c>
      <c r="C18" s="100">
        <v>238636</v>
      </c>
      <c r="D18" s="33"/>
      <c r="E18" s="33"/>
    </row>
    <row r="19" spans="1:5" ht="28.5" x14ac:dyDescent="0.3">
      <c r="A19" s="101" t="s">
        <v>211</v>
      </c>
      <c r="B19" s="103" t="s">
        <v>212</v>
      </c>
      <c r="C19" s="97">
        <f>C22+C23</f>
        <v>450000</v>
      </c>
      <c r="D19" s="32"/>
      <c r="E19" s="32"/>
    </row>
    <row r="20" spans="1:5" hidden="1" x14ac:dyDescent="0.3">
      <c r="A20" s="104"/>
      <c r="B20" s="105"/>
      <c r="C20" s="97"/>
      <c r="D20" s="31"/>
      <c r="E20" s="31"/>
    </row>
    <row r="21" spans="1:5" hidden="1" x14ac:dyDescent="0.3">
      <c r="A21" s="106"/>
      <c r="B21" s="107"/>
      <c r="C21" s="100"/>
      <c r="D21" s="31"/>
      <c r="E21" s="31"/>
    </row>
    <row r="22" spans="1:5" x14ac:dyDescent="0.3">
      <c r="A22" s="106" t="s">
        <v>213</v>
      </c>
      <c r="B22" s="108" t="s">
        <v>214</v>
      </c>
      <c r="C22" s="100">
        <v>440000</v>
      </c>
      <c r="D22" s="31"/>
      <c r="E22" s="31"/>
    </row>
    <row r="23" spans="1:5" ht="30.75" x14ac:dyDescent="0.3">
      <c r="A23" s="106" t="s">
        <v>215</v>
      </c>
      <c r="B23" s="109" t="s">
        <v>216</v>
      </c>
      <c r="C23" s="100">
        <v>10000</v>
      </c>
      <c r="D23" s="31"/>
      <c r="E23" s="31"/>
    </row>
    <row r="24" spans="1:5" x14ac:dyDescent="0.3">
      <c r="A24" s="104" t="s">
        <v>217</v>
      </c>
      <c r="B24" s="105" t="s">
        <v>218</v>
      </c>
      <c r="C24" s="97">
        <f>C25+C26</f>
        <v>19365842.739999998</v>
      </c>
      <c r="D24" s="31"/>
      <c r="E24" s="31"/>
    </row>
    <row r="25" spans="1:5" x14ac:dyDescent="0.3">
      <c r="A25" s="106" t="s">
        <v>219</v>
      </c>
      <c r="B25" s="110" t="s">
        <v>220</v>
      </c>
      <c r="C25" s="100">
        <v>18912707.739999998</v>
      </c>
      <c r="D25" s="31"/>
      <c r="E25" s="31"/>
    </row>
    <row r="26" spans="1:5" x14ac:dyDescent="0.3">
      <c r="A26" s="106" t="s">
        <v>221</v>
      </c>
      <c r="B26" s="110" t="s">
        <v>222</v>
      </c>
      <c r="C26" s="100">
        <v>453135</v>
      </c>
      <c r="D26" s="31"/>
      <c r="E26" s="31"/>
    </row>
    <row r="27" spans="1:5" x14ac:dyDescent="0.3">
      <c r="A27" s="104" t="s">
        <v>223</v>
      </c>
      <c r="B27" s="105" t="s">
        <v>224</v>
      </c>
      <c r="C27" s="97">
        <f>C28+C29</f>
        <v>21068427.300000001</v>
      </c>
      <c r="D27" s="32"/>
      <c r="E27" s="32"/>
    </row>
    <row r="28" spans="1:5" x14ac:dyDescent="0.3">
      <c r="A28" s="106" t="s">
        <v>225</v>
      </c>
      <c r="B28" s="107" t="s">
        <v>226</v>
      </c>
      <c r="C28" s="100">
        <v>3343741.48</v>
      </c>
      <c r="D28" s="32"/>
      <c r="E28" s="32"/>
    </row>
    <row r="29" spans="1:5" x14ac:dyDescent="0.3">
      <c r="A29" s="106" t="s">
        <v>227</v>
      </c>
      <c r="B29" s="107" t="s">
        <v>228</v>
      </c>
      <c r="C29" s="100">
        <v>17724685.82</v>
      </c>
      <c r="D29" s="31"/>
      <c r="E29" s="31"/>
    </row>
    <row r="30" spans="1:5" x14ac:dyDescent="0.3">
      <c r="A30" s="104" t="s">
        <v>229</v>
      </c>
      <c r="B30" s="105" t="s">
        <v>230</v>
      </c>
      <c r="C30" s="97">
        <f>C31</f>
        <v>81746.28</v>
      </c>
      <c r="D30" s="31"/>
      <c r="E30" s="31"/>
    </row>
    <row r="31" spans="1:5" x14ac:dyDescent="0.3">
      <c r="A31" s="106" t="s">
        <v>231</v>
      </c>
      <c r="B31" s="110" t="s">
        <v>232</v>
      </c>
      <c r="C31" s="100">
        <v>81746.28</v>
      </c>
      <c r="D31" s="31"/>
      <c r="E31" s="31"/>
    </row>
    <row r="32" spans="1:5" x14ac:dyDescent="0.3">
      <c r="A32" s="104" t="s">
        <v>233</v>
      </c>
      <c r="B32" s="111" t="s">
        <v>234</v>
      </c>
      <c r="C32" s="97">
        <f>C33</f>
        <v>1115429.8799999999</v>
      </c>
      <c r="D32" s="31"/>
      <c r="E32" s="31"/>
    </row>
    <row r="33" spans="1:5" x14ac:dyDescent="0.3">
      <c r="A33" s="106" t="s">
        <v>235</v>
      </c>
      <c r="B33" s="107" t="s">
        <v>236</v>
      </c>
      <c r="C33" s="100">
        <v>1115429.8799999999</v>
      </c>
      <c r="D33" s="31"/>
      <c r="E33" s="31"/>
    </row>
    <row r="34" spans="1:5" hidden="1" x14ac:dyDescent="0.3">
      <c r="A34" s="104" t="s">
        <v>237</v>
      </c>
      <c r="B34" s="105" t="s">
        <v>238</v>
      </c>
      <c r="C34" s="97"/>
      <c r="D34" s="31"/>
      <c r="E34" s="31"/>
    </row>
    <row r="35" spans="1:5" hidden="1" x14ac:dyDescent="0.3">
      <c r="A35" s="106" t="s">
        <v>239</v>
      </c>
      <c r="B35" s="107" t="s">
        <v>240</v>
      </c>
      <c r="C35" s="100"/>
      <c r="D35" s="31"/>
      <c r="E35" s="31"/>
    </row>
    <row r="36" spans="1:5" x14ac:dyDescent="0.3">
      <c r="A36" s="104" t="s">
        <v>237</v>
      </c>
      <c r="B36" s="112" t="s">
        <v>238</v>
      </c>
      <c r="C36" s="97">
        <f>C38+C37</f>
        <v>673232.12</v>
      </c>
      <c r="D36" s="31"/>
      <c r="E36" s="31"/>
    </row>
    <row r="37" spans="1:5" x14ac:dyDescent="0.3">
      <c r="A37" s="106" t="s">
        <v>241</v>
      </c>
      <c r="B37" s="113" t="s">
        <v>242</v>
      </c>
      <c r="C37" s="100">
        <v>30423.119999999999</v>
      </c>
      <c r="D37" s="31"/>
      <c r="E37" s="31"/>
    </row>
    <row r="38" spans="1:5" x14ac:dyDescent="0.3">
      <c r="A38" s="106" t="s">
        <v>239</v>
      </c>
      <c r="B38" s="114" t="s">
        <v>240</v>
      </c>
      <c r="C38" s="100">
        <v>642809</v>
      </c>
      <c r="D38" s="31"/>
      <c r="E38" s="31"/>
    </row>
    <row r="39" spans="1:5" x14ac:dyDescent="0.3">
      <c r="A39" s="104" t="s">
        <v>243</v>
      </c>
      <c r="B39" s="105" t="s">
        <v>244</v>
      </c>
      <c r="C39" s="97">
        <f>C40</f>
        <v>107813.34</v>
      </c>
      <c r="D39" s="31"/>
      <c r="E39" s="31"/>
    </row>
    <row r="40" spans="1:5" x14ac:dyDescent="0.3">
      <c r="A40" s="106" t="s">
        <v>245</v>
      </c>
      <c r="B40" s="115" t="s">
        <v>246</v>
      </c>
      <c r="C40" s="100">
        <v>107813.34</v>
      </c>
      <c r="D40" s="31"/>
      <c r="E40" s="31"/>
    </row>
    <row r="41" spans="1:5" x14ac:dyDescent="0.3">
      <c r="A41" s="105"/>
      <c r="B41" s="105" t="s">
        <v>196</v>
      </c>
      <c r="C41" s="116">
        <f>C13+C19+C24+C27+C30+C32+C39+C36+C17</f>
        <v>50112116</v>
      </c>
      <c r="D41" s="34"/>
      <c r="E41" s="34"/>
    </row>
    <row r="42" spans="1:5" x14ac:dyDescent="0.3">
      <c r="A42" s="92"/>
      <c r="B42" s="92"/>
      <c r="C42" s="92"/>
    </row>
  </sheetData>
  <mergeCells count="12">
    <mergeCell ref="E11:E12"/>
    <mergeCell ref="B1:C1"/>
    <mergeCell ref="B2:C2"/>
    <mergeCell ref="B3:C3"/>
    <mergeCell ref="B4:C4"/>
    <mergeCell ref="B5:C5"/>
    <mergeCell ref="B6:C6"/>
    <mergeCell ref="A7:C7"/>
    <mergeCell ref="A8:C8"/>
    <mergeCell ref="A9:C9"/>
    <mergeCell ref="C11:C12"/>
    <mergeCell ref="D11:D1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sqref="A1:E12"/>
    </sheetView>
  </sheetViews>
  <sheetFormatPr defaultRowHeight="16.5" x14ac:dyDescent="0.3"/>
  <cols>
    <col min="1" max="1" width="10.42578125" style="1" customWidth="1"/>
    <col min="2" max="2" width="54.85546875" style="1" customWidth="1"/>
    <col min="3" max="3" width="21.5703125" style="1" customWidth="1"/>
    <col min="4" max="4" width="1.140625" style="1" hidden="1" customWidth="1"/>
    <col min="5" max="5" width="2.28515625" style="1" hidden="1" customWidth="1"/>
    <col min="6" max="16384" width="9.140625" style="1"/>
  </cols>
  <sheetData>
    <row r="1" spans="1:8" x14ac:dyDescent="0.3">
      <c r="A1" s="91" t="s">
        <v>193</v>
      </c>
      <c r="B1" s="226" t="s">
        <v>325</v>
      </c>
      <c r="C1" s="226"/>
      <c r="D1" s="226"/>
      <c r="E1" s="226"/>
      <c r="F1" s="231"/>
      <c r="G1" s="231"/>
      <c r="H1" s="232"/>
    </row>
    <row r="2" spans="1:8" x14ac:dyDescent="0.3">
      <c r="A2" s="92"/>
      <c r="B2" s="226" t="s">
        <v>1</v>
      </c>
      <c r="C2" s="233"/>
      <c r="D2" s="233"/>
      <c r="E2" s="233"/>
      <c r="F2" s="231"/>
      <c r="G2" s="231"/>
      <c r="H2" s="232"/>
    </row>
    <row r="3" spans="1:8" x14ac:dyDescent="0.3">
      <c r="A3" s="92"/>
      <c r="B3" s="226" t="s">
        <v>2</v>
      </c>
      <c r="C3" s="233"/>
      <c r="D3" s="233"/>
      <c r="E3" s="233"/>
      <c r="F3" s="231"/>
      <c r="G3" s="231"/>
      <c r="H3" s="232"/>
    </row>
    <row r="4" spans="1:8" x14ac:dyDescent="0.3">
      <c r="A4" s="92"/>
      <c r="B4" s="226" t="s">
        <v>160</v>
      </c>
      <c r="C4" s="233"/>
      <c r="D4" s="233"/>
      <c r="E4" s="233"/>
      <c r="F4" s="231"/>
      <c r="G4" s="231"/>
      <c r="H4" s="232"/>
    </row>
    <row r="5" spans="1:8" x14ac:dyDescent="0.3">
      <c r="A5" s="92"/>
      <c r="B5" s="226" t="s">
        <v>446</v>
      </c>
      <c r="C5" s="233"/>
      <c r="D5" s="233"/>
      <c r="E5" s="233"/>
      <c r="F5" s="231"/>
      <c r="G5" s="231"/>
      <c r="H5" s="232"/>
    </row>
    <row r="6" spans="1:8" x14ac:dyDescent="0.3">
      <c r="A6" s="92"/>
      <c r="B6" s="227"/>
      <c r="C6" s="227"/>
      <c r="D6" s="92"/>
      <c r="E6" s="92"/>
    </row>
    <row r="7" spans="1:8" x14ac:dyDescent="0.3">
      <c r="A7" s="235" t="s">
        <v>402</v>
      </c>
      <c r="B7" s="235"/>
      <c r="C7" s="235"/>
      <c r="D7" s="235"/>
      <c r="E7" s="235"/>
    </row>
    <row r="8" spans="1:8" x14ac:dyDescent="0.3">
      <c r="A8" s="92"/>
      <c r="B8" s="92"/>
      <c r="C8" s="92"/>
      <c r="D8" s="92"/>
      <c r="E8" s="92"/>
    </row>
    <row r="9" spans="1:8" ht="30.75" x14ac:dyDescent="0.3">
      <c r="A9" s="117" t="s">
        <v>306</v>
      </c>
      <c r="B9" s="118" t="s">
        <v>307</v>
      </c>
      <c r="C9" s="118" t="s">
        <v>403</v>
      </c>
      <c r="D9" s="92"/>
      <c r="E9" s="92"/>
    </row>
    <row r="10" spans="1:8" x14ac:dyDescent="0.3">
      <c r="A10" s="117">
        <v>850</v>
      </c>
      <c r="B10" s="117" t="s">
        <v>308</v>
      </c>
      <c r="C10" s="119">
        <f>Лист2!C47</f>
        <v>50112116</v>
      </c>
      <c r="D10" s="92"/>
      <c r="E10" s="92"/>
    </row>
    <row r="11" spans="1:8" x14ac:dyDescent="0.3">
      <c r="A11" s="234" t="s">
        <v>309</v>
      </c>
      <c r="B11" s="234"/>
      <c r="C11" s="120">
        <f>C10</f>
        <v>50112116</v>
      </c>
      <c r="D11" s="92"/>
      <c r="E11" s="92"/>
    </row>
    <row r="12" spans="1:8" x14ac:dyDescent="0.3">
      <c r="A12" s="92"/>
      <c r="B12" s="92"/>
      <c r="C12" s="92"/>
      <c r="D12" s="92"/>
      <c r="E12" s="92"/>
    </row>
    <row r="13" spans="1:8" x14ac:dyDescent="0.3">
      <c r="A13" s="92"/>
      <c r="B13" s="92"/>
      <c r="C13" s="92"/>
      <c r="D13" s="92"/>
      <c r="E13" s="92"/>
    </row>
  </sheetData>
  <mergeCells count="13">
    <mergeCell ref="A11:B11"/>
    <mergeCell ref="B4:E4"/>
    <mergeCell ref="F4:H4"/>
    <mergeCell ref="B5:E5"/>
    <mergeCell ref="F5:H5"/>
    <mergeCell ref="B6:C6"/>
    <mergeCell ref="A7:E7"/>
    <mergeCell ref="B1:E1"/>
    <mergeCell ref="F1:H1"/>
    <mergeCell ref="B2:E2"/>
    <mergeCell ref="F2:H2"/>
    <mergeCell ref="B3:E3"/>
    <mergeCell ref="F3:H3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8"/>
  <sheetViews>
    <sheetView topLeftCell="A157" workbookViewId="0">
      <selection activeCell="C173" sqref="C173"/>
    </sheetView>
  </sheetViews>
  <sheetFormatPr defaultRowHeight="16.5" x14ac:dyDescent="0.3"/>
  <cols>
    <col min="1" max="1" width="45.28515625" style="1" customWidth="1"/>
    <col min="2" max="2" width="16.140625" style="1" customWidth="1"/>
    <col min="3" max="3" width="7" style="1" customWidth="1"/>
    <col min="4" max="4" width="13.5703125" style="30" customWidth="1"/>
    <col min="5" max="5" width="10" style="3" customWidth="1"/>
    <col min="6" max="6" width="7.28515625" style="3" customWidth="1"/>
    <col min="7" max="7" width="4.85546875" style="3" customWidth="1"/>
    <col min="8" max="8" width="3.42578125" style="3" customWidth="1"/>
    <col min="9" max="9" width="4.140625" style="1" customWidth="1"/>
    <col min="10" max="10" width="3.42578125" style="1" customWidth="1"/>
    <col min="11" max="16384" width="9.140625" style="1"/>
  </cols>
  <sheetData>
    <row r="1" spans="1:8" x14ac:dyDescent="0.3">
      <c r="A1" s="92" t="s">
        <v>193</v>
      </c>
      <c r="B1" s="92"/>
      <c r="C1" s="226" t="s">
        <v>305</v>
      </c>
      <c r="D1" s="226"/>
    </row>
    <row r="2" spans="1:8" x14ac:dyDescent="0.3">
      <c r="A2" s="226" t="s">
        <v>1</v>
      </c>
      <c r="B2" s="226"/>
      <c r="C2" s="226"/>
      <c r="D2" s="226"/>
    </row>
    <row r="3" spans="1:8" x14ac:dyDescent="0.3">
      <c r="A3" s="226" t="s">
        <v>2</v>
      </c>
      <c r="B3" s="226"/>
      <c r="C3" s="226"/>
      <c r="D3" s="226"/>
    </row>
    <row r="4" spans="1:8" x14ac:dyDescent="0.3">
      <c r="A4" s="226" t="s">
        <v>160</v>
      </c>
      <c r="B4" s="226"/>
      <c r="C4" s="226"/>
      <c r="D4" s="226"/>
    </row>
    <row r="5" spans="1:8" x14ac:dyDescent="0.3">
      <c r="A5" s="226"/>
      <c r="B5" s="226"/>
      <c r="C5" s="226" t="s">
        <v>445</v>
      </c>
      <c r="D5" s="226"/>
    </row>
    <row r="6" spans="1:8" x14ac:dyDescent="0.3">
      <c r="A6" s="226"/>
      <c r="B6" s="227"/>
      <c r="C6" s="227"/>
      <c r="D6" s="227"/>
    </row>
    <row r="7" spans="1:8" ht="41.25" customHeight="1" x14ac:dyDescent="0.3">
      <c r="A7" s="235" t="s">
        <v>404</v>
      </c>
      <c r="B7" s="235"/>
      <c r="C7" s="235"/>
      <c r="D7" s="235"/>
      <c r="E7" s="4"/>
    </row>
    <row r="8" spans="1:8" x14ac:dyDescent="0.3">
      <c r="A8" s="237"/>
      <c r="B8" s="237"/>
      <c r="C8" s="237"/>
      <c r="D8" s="237"/>
      <c r="E8" s="5"/>
    </row>
    <row r="9" spans="1:8" x14ac:dyDescent="0.3">
      <c r="A9" s="238"/>
      <c r="B9" s="238"/>
      <c r="C9" s="238"/>
      <c r="D9" s="238"/>
      <c r="E9" s="5"/>
    </row>
    <row r="10" spans="1:8" x14ac:dyDescent="0.3">
      <c r="A10" s="239" t="s">
        <v>0</v>
      </c>
      <c r="B10" s="241" t="s">
        <v>3</v>
      </c>
      <c r="C10" s="241" t="s">
        <v>4</v>
      </c>
      <c r="D10" s="243" t="s">
        <v>400</v>
      </c>
      <c r="E10" s="236"/>
    </row>
    <row r="11" spans="1:8" ht="28.5" customHeight="1" x14ac:dyDescent="0.3">
      <c r="A11" s="240"/>
      <c r="B11" s="242"/>
      <c r="C11" s="242"/>
      <c r="D11" s="243"/>
      <c r="E11" s="236"/>
      <c r="F11" s="49"/>
      <c r="G11" s="49"/>
      <c r="H11" s="49"/>
    </row>
    <row r="12" spans="1:8" ht="57" x14ac:dyDescent="0.3">
      <c r="A12" s="121" t="s">
        <v>5</v>
      </c>
      <c r="B12" s="122" t="s">
        <v>39</v>
      </c>
      <c r="C12" s="123"/>
      <c r="D12" s="124">
        <f>D13+D17+D21</f>
        <v>1014486.16</v>
      </c>
      <c r="E12" s="6"/>
    </row>
    <row r="13" spans="1:8" ht="71.25" x14ac:dyDescent="0.3">
      <c r="A13" s="125" t="s">
        <v>6</v>
      </c>
      <c r="B13" s="126" t="s">
        <v>40</v>
      </c>
      <c r="C13" s="127"/>
      <c r="D13" s="128">
        <f>D15</f>
        <v>617143.6</v>
      </c>
      <c r="E13" s="7"/>
    </row>
    <row r="14" spans="1:8" ht="75" x14ac:dyDescent="0.3">
      <c r="A14" s="129" t="s">
        <v>116</v>
      </c>
      <c r="B14" s="130" t="s">
        <v>52</v>
      </c>
      <c r="C14" s="127"/>
      <c r="D14" s="128">
        <f>D15</f>
        <v>617143.6</v>
      </c>
      <c r="E14" s="7"/>
    </row>
    <row r="15" spans="1:8" ht="60" x14ac:dyDescent="0.3">
      <c r="A15" s="131" t="s">
        <v>405</v>
      </c>
      <c r="B15" s="130" t="s">
        <v>41</v>
      </c>
      <c r="C15" s="132"/>
      <c r="D15" s="128">
        <f>D16</f>
        <v>617143.6</v>
      </c>
      <c r="E15" s="8"/>
    </row>
    <row r="16" spans="1:8" x14ac:dyDescent="0.3">
      <c r="A16" s="133" t="s">
        <v>16</v>
      </c>
      <c r="B16" s="134"/>
      <c r="C16" s="135">
        <v>500</v>
      </c>
      <c r="D16" s="128">
        <v>617143.6</v>
      </c>
      <c r="E16" s="8"/>
    </row>
    <row r="17" spans="1:5" s="1" customFormat="1" ht="57" x14ac:dyDescent="0.3">
      <c r="A17" s="125" t="s">
        <v>7</v>
      </c>
      <c r="B17" s="126" t="s">
        <v>42</v>
      </c>
      <c r="C17" s="136"/>
      <c r="D17" s="137">
        <f>D19</f>
        <v>327511.28000000003</v>
      </c>
      <c r="E17" s="9"/>
    </row>
    <row r="18" spans="1:5" s="1" customFormat="1" ht="30" x14ac:dyDescent="0.3">
      <c r="A18" s="129" t="s">
        <v>117</v>
      </c>
      <c r="B18" s="130" t="s">
        <v>53</v>
      </c>
      <c r="C18" s="136"/>
      <c r="D18" s="137">
        <f>D19</f>
        <v>327511.28000000003</v>
      </c>
      <c r="E18" s="9"/>
    </row>
    <row r="19" spans="1:5" s="1" customFormat="1" ht="60" x14ac:dyDescent="0.3">
      <c r="A19" s="131" t="s">
        <v>406</v>
      </c>
      <c r="B19" s="138" t="s">
        <v>43</v>
      </c>
      <c r="C19" s="127"/>
      <c r="D19" s="128">
        <f>D20</f>
        <v>327511.28000000003</v>
      </c>
      <c r="E19" s="7"/>
    </row>
    <row r="20" spans="1:5" s="1" customFormat="1" x14ac:dyDescent="0.3">
      <c r="A20" s="133" t="s">
        <v>16</v>
      </c>
      <c r="B20" s="134"/>
      <c r="C20" s="135">
        <v>500</v>
      </c>
      <c r="D20" s="128">
        <v>327511.28000000003</v>
      </c>
      <c r="E20" s="7"/>
    </row>
    <row r="21" spans="1:5" s="1" customFormat="1" ht="28.5" x14ac:dyDescent="0.3">
      <c r="A21" s="125" t="s">
        <v>8</v>
      </c>
      <c r="B21" s="126" t="s">
        <v>44</v>
      </c>
      <c r="C21" s="136"/>
      <c r="D21" s="137">
        <f>D23</f>
        <v>69831.28</v>
      </c>
      <c r="E21" s="8"/>
    </row>
    <row r="22" spans="1:5" s="1" customFormat="1" ht="105" x14ac:dyDescent="0.3">
      <c r="A22" s="129" t="s">
        <v>118</v>
      </c>
      <c r="B22" s="130" t="s">
        <v>54</v>
      </c>
      <c r="C22" s="136"/>
      <c r="D22" s="137">
        <f>D23</f>
        <v>69831.28</v>
      </c>
      <c r="E22" s="8"/>
    </row>
    <row r="23" spans="1:5" s="1" customFormat="1" ht="45" x14ac:dyDescent="0.3">
      <c r="A23" s="131" t="s">
        <v>407</v>
      </c>
      <c r="B23" s="138" t="s">
        <v>45</v>
      </c>
      <c r="C23" s="139"/>
      <c r="D23" s="137">
        <f>D24</f>
        <v>69831.28</v>
      </c>
      <c r="E23" s="9"/>
    </row>
    <row r="24" spans="1:5" s="1" customFormat="1" x14ac:dyDescent="0.3">
      <c r="A24" s="133" t="s">
        <v>16</v>
      </c>
      <c r="B24" s="134"/>
      <c r="C24" s="135">
        <v>500</v>
      </c>
      <c r="D24" s="137">
        <v>69831.28</v>
      </c>
      <c r="E24" s="9"/>
    </row>
    <row r="25" spans="1:5" s="1" customFormat="1" ht="42.75" x14ac:dyDescent="0.3">
      <c r="A25" s="121" t="s">
        <v>9</v>
      </c>
      <c r="B25" s="122" t="s">
        <v>46</v>
      </c>
      <c r="C25" s="139"/>
      <c r="D25" s="137">
        <f>D26</f>
        <v>91927.34</v>
      </c>
      <c r="E25" s="9"/>
    </row>
    <row r="26" spans="1:5" s="1" customFormat="1" ht="42.75" x14ac:dyDescent="0.3">
      <c r="A26" s="125" t="s">
        <v>10</v>
      </c>
      <c r="B26" s="126" t="s">
        <v>47</v>
      </c>
      <c r="C26" s="136"/>
      <c r="D26" s="137">
        <f>D28</f>
        <v>91927.34</v>
      </c>
      <c r="E26" s="9"/>
    </row>
    <row r="27" spans="1:5" s="1" customFormat="1" ht="30" x14ac:dyDescent="0.3">
      <c r="A27" s="129" t="s">
        <v>119</v>
      </c>
      <c r="B27" s="130" t="s">
        <v>55</v>
      </c>
      <c r="C27" s="136"/>
      <c r="D27" s="137">
        <f>D28</f>
        <v>91927.34</v>
      </c>
      <c r="E27" s="9"/>
    </row>
    <row r="28" spans="1:5" s="1" customFormat="1" ht="90" x14ac:dyDescent="0.3">
      <c r="A28" s="131" t="s">
        <v>408</v>
      </c>
      <c r="B28" s="138" t="s">
        <v>48</v>
      </c>
      <c r="C28" s="139"/>
      <c r="D28" s="137">
        <f>D29</f>
        <v>91927.34</v>
      </c>
      <c r="E28" s="9"/>
    </row>
    <row r="29" spans="1:5" s="1" customFormat="1" x14ac:dyDescent="0.3">
      <c r="A29" s="133" t="s">
        <v>16</v>
      </c>
      <c r="B29" s="134"/>
      <c r="C29" s="135">
        <v>500</v>
      </c>
      <c r="D29" s="137">
        <v>91927.34</v>
      </c>
      <c r="E29" s="9"/>
    </row>
    <row r="30" spans="1:5" s="1" customFormat="1" ht="57" x14ac:dyDescent="0.3">
      <c r="A30" s="121" t="s">
        <v>11</v>
      </c>
      <c r="B30" s="122" t="s">
        <v>49</v>
      </c>
      <c r="C30" s="139"/>
      <c r="D30" s="128">
        <f>D31</f>
        <v>190000</v>
      </c>
      <c r="E30" s="9"/>
    </row>
    <row r="31" spans="1:5" s="1" customFormat="1" ht="99.75" x14ac:dyDescent="0.3">
      <c r="A31" s="140" t="s">
        <v>161</v>
      </c>
      <c r="B31" s="123" t="s">
        <v>51</v>
      </c>
      <c r="C31" s="123"/>
      <c r="D31" s="124">
        <f>D32+D35</f>
        <v>190000</v>
      </c>
      <c r="E31" s="10"/>
    </row>
    <row r="32" spans="1:5" s="1" customFormat="1" ht="45" x14ac:dyDescent="0.3">
      <c r="A32" s="141" t="s">
        <v>56</v>
      </c>
      <c r="B32" s="138" t="s">
        <v>57</v>
      </c>
      <c r="C32" s="123"/>
      <c r="D32" s="124">
        <f>D33</f>
        <v>150000</v>
      </c>
      <c r="E32" s="10"/>
    </row>
    <row r="33" spans="1:5" s="1" customFormat="1" ht="45" x14ac:dyDescent="0.3">
      <c r="A33" s="129" t="s">
        <v>115</v>
      </c>
      <c r="B33" s="130" t="s">
        <v>50</v>
      </c>
      <c r="C33" s="142"/>
      <c r="D33" s="143">
        <f>D34</f>
        <v>150000</v>
      </c>
      <c r="E33" s="8"/>
    </row>
    <row r="34" spans="1:5" s="1" customFormat="1" x14ac:dyDescent="0.3">
      <c r="A34" s="144" t="s">
        <v>18</v>
      </c>
      <c r="B34" s="145"/>
      <c r="C34" s="135">
        <v>200</v>
      </c>
      <c r="D34" s="146">
        <v>150000</v>
      </c>
      <c r="E34" s="8"/>
    </row>
    <row r="35" spans="1:5" s="1" customFormat="1" ht="45" x14ac:dyDescent="0.3">
      <c r="A35" s="129" t="s">
        <v>154</v>
      </c>
      <c r="B35" s="130" t="s">
        <v>155</v>
      </c>
      <c r="C35" s="142"/>
      <c r="D35" s="143">
        <f>D36</f>
        <v>40000</v>
      </c>
      <c r="E35" s="8"/>
    </row>
    <row r="36" spans="1:5" s="1" customFormat="1" x14ac:dyDescent="0.3">
      <c r="A36" s="144" t="s">
        <v>18</v>
      </c>
      <c r="B36" s="145"/>
      <c r="C36" s="135">
        <v>200</v>
      </c>
      <c r="D36" s="146">
        <v>40000</v>
      </c>
      <c r="E36" s="8"/>
    </row>
    <row r="37" spans="1:5" s="1" customFormat="1" ht="42.75" x14ac:dyDescent="0.3">
      <c r="A37" s="147" t="s">
        <v>35</v>
      </c>
      <c r="B37" s="148" t="s">
        <v>58</v>
      </c>
      <c r="C37" s="139"/>
      <c r="D37" s="128">
        <f>D38</f>
        <v>513000</v>
      </c>
      <c r="E37" s="9"/>
    </row>
    <row r="38" spans="1:5" s="1" customFormat="1" ht="71.25" x14ac:dyDescent="0.3">
      <c r="A38" s="149" t="s">
        <v>12</v>
      </c>
      <c r="B38" s="150" t="s">
        <v>59</v>
      </c>
      <c r="C38" s="139"/>
      <c r="D38" s="137">
        <f>D42+D45+D40</f>
        <v>513000</v>
      </c>
      <c r="E38" s="7"/>
    </row>
    <row r="39" spans="1:5" s="1" customFormat="1" ht="45" x14ac:dyDescent="0.3">
      <c r="A39" s="151" t="s">
        <v>153</v>
      </c>
      <c r="B39" s="152" t="s">
        <v>151</v>
      </c>
      <c r="C39" s="139"/>
      <c r="D39" s="137">
        <f>D40</f>
        <v>120000</v>
      </c>
      <c r="E39" s="8"/>
    </row>
    <row r="40" spans="1:5" s="1" customFormat="1" ht="30" x14ac:dyDescent="0.3">
      <c r="A40" s="151" t="s">
        <v>125</v>
      </c>
      <c r="B40" s="152" t="s">
        <v>152</v>
      </c>
      <c r="C40" s="139"/>
      <c r="D40" s="137">
        <f>D41</f>
        <v>120000</v>
      </c>
      <c r="E40" s="8"/>
    </row>
    <row r="41" spans="1:5" s="1" customFormat="1" ht="30" x14ac:dyDescent="0.3">
      <c r="A41" s="144" t="s">
        <v>17</v>
      </c>
      <c r="B41" s="150"/>
      <c r="C41" s="139" t="s">
        <v>38</v>
      </c>
      <c r="D41" s="137">
        <v>120000</v>
      </c>
      <c r="E41" s="8"/>
    </row>
    <row r="42" spans="1:5" s="1" customFormat="1" ht="90" x14ac:dyDescent="0.3">
      <c r="A42" s="131" t="s">
        <v>60</v>
      </c>
      <c r="B42" s="153" t="s">
        <v>61</v>
      </c>
      <c r="C42" s="154"/>
      <c r="D42" s="155">
        <f>D43</f>
        <v>60000</v>
      </c>
      <c r="E42" s="8"/>
    </row>
    <row r="43" spans="1:5" s="1" customFormat="1" ht="30" x14ac:dyDescent="0.3">
      <c r="A43" s="131" t="s">
        <v>125</v>
      </c>
      <c r="B43" s="153" t="s">
        <v>64</v>
      </c>
      <c r="C43" s="154"/>
      <c r="D43" s="155">
        <f>D44</f>
        <v>60000</v>
      </c>
      <c r="E43" s="8"/>
    </row>
    <row r="44" spans="1:5" s="1" customFormat="1" ht="30" x14ac:dyDescent="0.3">
      <c r="A44" s="144" t="s">
        <v>17</v>
      </c>
      <c r="B44" s="153"/>
      <c r="C44" s="154">
        <v>200</v>
      </c>
      <c r="D44" s="155">
        <v>60000</v>
      </c>
      <c r="E44" s="8"/>
    </row>
    <row r="45" spans="1:5" s="1" customFormat="1" ht="75" x14ac:dyDescent="0.3">
      <c r="A45" s="131" t="s">
        <v>62</v>
      </c>
      <c r="B45" s="153" t="s">
        <v>63</v>
      </c>
      <c r="C45" s="154"/>
      <c r="D45" s="155">
        <f>D46</f>
        <v>333000</v>
      </c>
      <c r="E45" s="8"/>
    </row>
    <row r="46" spans="1:5" s="1" customFormat="1" ht="30" x14ac:dyDescent="0.3">
      <c r="A46" s="131" t="s">
        <v>125</v>
      </c>
      <c r="B46" s="153" t="s">
        <v>65</v>
      </c>
      <c r="C46" s="154"/>
      <c r="D46" s="155">
        <f>D47</f>
        <v>333000</v>
      </c>
      <c r="E46" s="8"/>
    </row>
    <row r="47" spans="1:5" s="1" customFormat="1" ht="30" x14ac:dyDescent="0.3">
      <c r="A47" s="144" t="s">
        <v>17</v>
      </c>
      <c r="B47" s="153"/>
      <c r="C47" s="154">
        <v>200</v>
      </c>
      <c r="D47" s="155">
        <v>333000</v>
      </c>
      <c r="E47" s="8"/>
    </row>
    <row r="48" spans="1:5" s="1" customFormat="1" ht="57" x14ac:dyDescent="0.3">
      <c r="A48" s="121" t="s">
        <v>13</v>
      </c>
      <c r="B48" s="122" t="s">
        <v>66</v>
      </c>
      <c r="C48" s="142"/>
      <c r="D48" s="143">
        <f>D49+D57+D63</f>
        <v>3796550.48</v>
      </c>
      <c r="E48" s="8"/>
    </row>
    <row r="49" spans="1:10" ht="82.5" customHeight="1" x14ac:dyDescent="0.3">
      <c r="A49" s="156" t="s">
        <v>14</v>
      </c>
      <c r="B49" s="126" t="s">
        <v>67</v>
      </c>
      <c r="C49" s="136"/>
      <c r="D49" s="128">
        <f>D50</f>
        <v>3153741.48</v>
      </c>
      <c r="E49" s="8"/>
    </row>
    <row r="50" spans="1:10" ht="150.75" customHeight="1" x14ac:dyDescent="0.3">
      <c r="A50" s="157" t="s">
        <v>453</v>
      </c>
      <c r="B50" s="130" t="s">
        <v>449</v>
      </c>
      <c r="C50" s="136"/>
      <c r="D50" s="128">
        <f>D51+D53+D55</f>
        <v>3153741.48</v>
      </c>
      <c r="E50" s="8"/>
    </row>
    <row r="51" spans="1:10" ht="163.5" customHeight="1" x14ac:dyDescent="0.3">
      <c r="A51" s="157" t="s">
        <v>453</v>
      </c>
      <c r="B51" s="130" t="s">
        <v>450</v>
      </c>
      <c r="C51" s="136"/>
      <c r="D51" s="128">
        <f>D52</f>
        <v>3027592</v>
      </c>
      <c r="E51" s="8"/>
    </row>
    <row r="52" spans="1:10" ht="36" customHeight="1" x14ac:dyDescent="0.3">
      <c r="A52" s="158" t="s">
        <v>18</v>
      </c>
      <c r="B52" s="130"/>
      <c r="C52" s="139" t="s">
        <v>426</v>
      </c>
      <c r="D52" s="128">
        <v>3027592</v>
      </c>
      <c r="E52" s="8"/>
    </row>
    <row r="53" spans="1:10" ht="104.25" customHeight="1" x14ac:dyDescent="0.3">
      <c r="A53" s="157" t="s">
        <v>454</v>
      </c>
      <c r="B53" s="130" t="s">
        <v>451</v>
      </c>
      <c r="C53" s="136"/>
      <c r="D53" s="128">
        <f>D54</f>
        <v>119842</v>
      </c>
      <c r="E53" s="8"/>
    </row>
    <row r="54" spans="1:10" ht="26.25" customHeight="1" x14ac:dyDescent="0.3">
      <c r="A54" s="158" t="s">
        <v>18</v>
      </c>
      <c r="B54" s="130"/>
      <c r="C54" s="139" t="s">
        <v>426</v>
      </c>
      <c r="D54" s="128">
        <v>119842</v>
      </c>
      <c r="E54" s="8"/>
    </row>
    <row r="55" spans="1:10" ht="118.5" customHeight="1" x14ac:dyDescent="0.3">
      <c r="A55" s="156" t="s">
        <v>455</v>
      </c>
      <c r="B55" s="130" t="s">
        <v>452</v>
      </c>
      <c r="C55" s="136"/>
      <c r="D55" s="128">
        <f>D56</f>
        <v>6307.48</v>
      </c>
      <c r="E55" s="8"/>
    </row>
    <row r="56" spans="1:10" ht="24.75" customHeight="1" x14ac:dyDescent="0.3">
      <c r="A56" s="158" t="s">
        <v>18</v>
      </c>
      <c r="B56" s="126"/>
      <c r="C56" s="139" t="s">
        <v>426</v>
      </c>
      <c r="D56" s="128">
        <v>6307.48</v>
      </c>
      <c r="E56" s="8"/>
    </row>
    <row r="57" spans="1:10" ht="81" customHeight="1" x14ac:dyDescent="0.3">
      <c r="A57" s="156" t="s">
        <v>15</v>
      </c>
      <c r="B57" s="126" t="s">
        <v>68</v>
      </c>
      <c r="C57" s="139"/>
      <c r="D57" s="137">
        <f>D58+D61</f>
        <v>20790</v>
      </c>
      <c r="E57" s="8"/>
    </row>
    <row r="58" spans="1:10" ht="107.25" customHeight="1" x14ac:dyDescent="0.3">
      <c r="A58" s="157" t="s">
        <v>120</v>
      </c>
      <c r="B58" s="130" t="s">
        <v>71</v>
      </c>
      <c r="C58" s="139"/>
      <c r="D58" s="137">
        <f>D59</f>
        <v>6300</v>
      </c>
      <c r="E58" s="8"/>
    </row>
    <row r="59" spans="1:10" ht="90" customHeight="1" x14ac:dyDescent="0.3">
      <c r="A59" s="157" t="s">
        <v>162</v>
      </c>
      <c r="B59" s="130" t="s">
        <v>156</v>
      </c>
      <c r="C59" s="139"/>
      <c r="D59" s="137">
        <f>D60</f>
        <v>6300</v>
      </c>
      <c r="E59" s="8"/>
    </row>
    <row r="60" spans="1:10" ht="42" customHeight="1" x14ac:dyDescent="0.3">
      <c r="A60" s="158" t="s">
        <v>69</v>
      </c>
      <c r="B60" s="126"/>
      <c r="C60" s="139" t="s">
        <v>70</v>
      </c>
      <c r="D60" s="137">
        <v>6300</v>
      </c>
      <c r="E60" s="8"/>
    </row>
    <row r="61" spans="1:10" s="3" customFormat="1" ht="75" customHeight="1" x14ac:dyDescent="0.3">
      <c r="A61" s="157" t="s">
        <v>163</v>
      </c>
      <c r="B61" s="130" t="s">
        <v>164</v>
      </c>
      <c r="C61" s="139"/>
      <c r="D61" s="137">
        <f>D62</f>
        <v>14490</v>
      </c>
      <c r="E61" s="8"/>
      <c r="I61" s="1"/>
      <c r="J61" s="1"/>
    </row>
    <row r="62" spans="1:10" s="3" customFormat="1" ht="42" customHeight="1" x14ac:dyDescent="0.3">
      <c r="A62" s="158" t="s">
        <v>69</v>
      </c>
      <c r="B62" s="126"/>
      <c r="C62" s="139" t="s">
        <v>70</v>
      </c>
      <c r="D62" s="137">
        <v>14490</v>
      </c>
      <c r="E62" s="8"/>
      <c r="I62" s="1"/>
      <c r="J62" s="1"/>
    </row>
    <row r="63" spans="1:10" ht="60" customHeight="1" x14ac:dyDescent="0.3">
      <c r="A63" s="159" t="s">
        <v>72</v>
      </c>
      <c r="B63" s="160" t="s">
        <v>73</v>
      </c>
      <c r="C63" s="135"/>
      <c r="D63" s="143">
        <f>D64</f>
        <v>622019</v>
      </c>
      <c r="E63" s="7"/>
    </row>
    <row r="64" spans="1:10" ht="99" customHeight="1" x14ac:dyDescent="0.3">
      <c r="A64" s="161" t="s">
        <v>121</v>
      </c>
      <c r="B64" s="162" t="s">
        <v>74</v>
      </c>
      <c r="C64" s="135"/>
      <c r="D64" s="143">
        <f>D65</f>
        <v>622019</v>
      </c>
      <c r="E64" s="7"/>
    </row>
    <row r="65" spans="1:10" ht="64.5" customHeight="1" x14ac:dyDescent="0.3">
      <c r="A65" s="157" t="s">
        <v>165</v>
      </c>
      <c r="B65" s="163" t="s">
        <v>157</v>
      </c>
      <c r="C65" s="135"/>
      <c r="D65" s="143">
        <f>D66</f>
        <v>622019</v>
      </c>
      <c r="E65" s="7"/>
    </row>
    <row r="66" spans="1:10" ht="41.25" customHeight="1" x14ac:dyDescent="0.3">
      <c r="A66" s="133" t="s">
        <v>69</v>
      </c>
      <c r="B66" s="134"/>
      <c r="C66" s="135">
        <v>300</v>
      </c>
      <c r="D66" s="143">
        <v>622019</v>
      </c>
      <c r="E66" s="7"/>
    </row>
    <row r="67" spans="1:10" ht="54.75" customHeight="1" x14ac:dyDescent="0.3">
      <c r="A67" s="121" t="s">
        <v>19</v>
      </c>
      <c r="B67" s="122" t="s">
        <v>75</v>
      </c>
      <c r="C67" s="164"/>
      <c r="D67" s="143">
        <f>D68</f>
        <v>18630440.969999999</v>
      </c>
      <c r="E67" s="7"/>
    </row>
    <row r="68" spans="1:10" ht="57.75" customHeight="1" x14ac:dyDescent="0.3">
      <c r="A68" s="125" t="s">
        <v>20</v>
      </c>
      <c r="B68" s="126" t="s">
        <v>76</v>
      </c>
      <c r="C68" s="164"/>
      <c r="D68" s="143">
        <f>D69+D76</f>
        <v>18630440.969999999</v>
      </c>
      <c r="E68" s="7"/>
    </row>
    <row r="69" spans="1:10" ht="71.25" customHeight="1" x14ac:dyDescent="0.3">
      <c r="A69" s="129" t="s">
        <v>166</v>
      </c>
      <c r="B69" s="130" t="s">
        <v>78</v>
      </c>
      <c r="C69" s="164"/>
      <c r="D69" s="143">
        <f>D70+D72+D74</f>
        <v>14029804.969999999</v>
      </c>
      <c r="E69" s="7"/>
    </row>
    <row r="70" spans="1:10" ht="67.5" customHeight="1" x14ac:dyDescent="0.3">
      <c r="A70" s="129" t="s">
        <v>167</v>
      </c>
      <c r="B70" s="130" t="s">
        <v>168</v>
      </c>
      <c r="C70" s="164"/>
      <c r="D70" s="143">
        <f>D71</f>
        <v>309281</v>
      </c>
      <c r="E70" s="7"/>
    </row>
    <row r="71" spans="1:10" ht="39.75" customHeight="1" x14ac:dyDescent="0.3">
      <c r="A71" s="144" t="s">
        <v>17</v>
      </c>
      <c r="B71" s="134"/>
      <c r="C71" s="135">
        <v>200</v>
      </c>
      <c r="D71" s="143">
        <v>309281</v>
      </c>
      <c r="E71" s="7"/>
    </row>
    <row r="72" spans="1:10" ht="70.5" customHeight="1" x14ac:dyDescent="0.3">
      <c r="A72" s="129" t="s">
        <v>169</v>
      </c>
      <c r="B72" s="130" t="s">
        <v>80</v>
      </c>
      <c r="C72" s="165"/>
      <c r="D72" s="143">
        <f>D73</f>
        <v>7844184.9699999997</v>
      </c>
      <c r="E72" s="7"/>
    </row>
    <row r="73" spans="1:10" ht="33" customHeight="1" x14ac:dyDescent="0.3">
      <c r="A73" s="166" t="s">
        <v>17</v>
      </c>
      <c r="B73" s="167"/>
      <c r="C73" s="165" t="s">
        <v>38</v>
      </c>
      <c r="D73" s="146">
        <v>7844184.9699999997</v>
      </c>
      <c r="E73" s="7"/>
    </row>
    <row r="74" spans="1:10" s="3" customFormat="1" ht="75.75" customHeight="1" x14ac:dyDescent="0.3">
      <c r="A74" s="144" t="s">
        <v>170</v>
      </c>
      <c r="B74" s="153" t="s">
        <v>171</v>
      </c>
      <c r="C74" s="135"/>
      <c r="D74" s="143">
        <f>D75</f>
        <v>5876339</v>
      </c>
      <c r="E74" s="7"/>
      <c r="I74" s="1"/>
      <c r="J74" s="1"/>
    </row>
    <row r="75" spans="1:10" s="3" customFormat="1" ht="39.75" customHeight="1" x14ac:dyDescent="0.3">
      <c r="A75" s="144" t="s">
        <v>17</v>
      </c>
      <c r="B75" s="134"/>
      <c r="C75" s="135">
        <v>200</v>
      </c>
      <c r="D75" s="143">
        <v>5876339</v>
      </c>
      <c r="E75" s="7"/>
      <c r="I75" s="1"/>
      <c r="J75" s="1"/>
    </row>
    <row r="76" spans="1:10" ht="65.25" customHeight="1" x14ac:dyDescent="0.3">
      <c r="A76" s="129" t="s">
        <v>172</v>
      </c>
      <c r="B76" s="130" t="s">
        <v>79</v>
      </c>
      <c r="C76" s="165"/>
      <c r="D76" s="143">
        <f>D77+D79</f>
        <v>4600636</v>
      </c>
      <c r="E76" s="7"/>
    </row>
    <row r="77" spans="1:10" ht="57" customHeight="1" x14ac:dyDescent="0.3">
      <c r="A77" s="129" t="s">
        <v>77</v>
      </c>
      <c r="B77" s="130" t="s">
        <v>173</v>
      </c>
      <c r="C77" s="164"/>
      <c r="D77" s="143">
        <f>D78</f>
        <v>2575593</v>
      </c>
      <c r="E77" s="7"/>
    </row>
    <row r="78" spans="1:10" ht="48" customHeight="1" x14ac:dyDescent="0.3">
      <c r="A78" s="166" t="s">
        <v>17</v>
      </c>
      <c r="B78" s="167"/>
      <c r="C78" s="165" t="s">
        <v>38</v>
      </c>
      <c r="D78" s="146">
        <v>2575593</v>
      </c>
      <c r="E78" s="7"/>
    </row>
    <row r="79" spans="1:10" s="3" customFormat="1" ht="76.5" customHeight="1" x14ac:dyDescent="0.3">
      <c r="A79" s="131" t="s">
        <v>174</v>
      </c>
      <c r="B79" s="153" t="s">
        <v>175</v>
      </c>
      <c r="C79" s="135"/>
      <c r="D79" s="143">
        <f>D80</f>
        <v>2025043</v>
      </c>
      <c r="E79" s="7"/>
      <c r="I79" s="1"/>
      <c r="J79" s="1"/>
    </row>
    <row r="80" spans="1:10" s="3" customFormat="1" ht="39.75" customHeight="1" x14ac:dyDescent="0.3">
      <c r="A80" s="144" t="s">
        <v>17</v>
      </c>
      <c r="B80" s="134"/>
      <c r="C80" s="135">
        <v>200</v>
      </c>
      <c r="D80" s="143">
        <v>2025043</v>
      </c>
      <c r="E80" s="7"/>
      <c r="I80" s="1"/>
      <c r="J80" s="1"/>
    </row>
    <row r="81" spans="1:8" ht="85.5" customHeight="1" x14ac:dyDescent="0.3">
      <c r="A81" s="147" t="s">
        <v>21</v>
      </c>
      <c r="B81" s="148" t="s">
        <v>81</v>
      </c>
      <c r="C81" s="164"/>
      <c r="D81" s="143">
        <f>D82</f>
        <v>450000</v>
      </c>
      <c r="E81" s="7"/>
    </row>
    <row r="82" spans="1:8" ht="89.25" customHeight="1" x14ac:dyDescent="0.3">
      <c r="A82" s="149" t="s">
        <v>22</v>
      </c>
      <c r="B82" s="150" t="s">
        <v>82</v>
      </c>
      <c r="C82" s="164"/>
      <c r="D82" s="143">
        <f>D84+D87</f>
        <v>450000</v>
      </c>
      <c r="E82" s="7"/>
    </row>
    <row r="83" spans="1:8" ht="52.5" customHeight="1" x14ac:dyDescent="0.3">
      <c r="A83" s="151" t="s">
        <v>122</v>
      </c>
      <c r="B83" s="152" t="s">
        <v>83</v>
      </c>
      <c r="C83" s="164"/>
      <c r="D83" s="143">
        <f>D84</f>
        <v>440000</v>
      </c>
      <c r="E83" s="7"/>
    </row>
    <row r="84" spans="1:8" ht="48.75" customHeight="1" x14ac:dyDescent="0.3">
      <c r="A84" s="129" t="s">
        <v>23</v>
      </c>
      <c r="B84" s="130" t="s">
        <v>84</v>
      </c>
      <c r="C84" s="164"/>
      <c r="D84" s="143">
        <f>D85</f>
        <v>440000</v>
      </c>
      <c r="E84" s="7"/>
    </row>
    <row r="85" spans="1:8" ht="33" customHeight="1" x14ac:dyDescent="0.3">
      <c r="A85" s="144" t="s">
        <v>17</v>
      </c>
      <c r="B85" s="134"/>
      <c r="C85" s="154">
        <v>200</v>
      </c>
      <c r="D85" s="146">
        <v>440000</v>
      </c>
      <c r="E85" s="7"/>
    </row>
    <row r="86" spans="1:8" ht="66.75" customHeight="1" x14ac:dyDescent="0.3">
      <c r="A86" s="131" t="s">
        <v>123</v>
      </c>
      <c r="B86" s="153" t="s">
        <v>85</v>
      </c>
      <c r="C86" s="154"/>
      <c r="D86" s="146">
        <f>D87</f>
        <v>10000</v>
      </c>
      <c r="E86" s="7"/>
    </row>
    <row r="87" spans="1:8" ht="59.25" customHeight="1" x14ac:dyDescent="0.3">
      <c r="A87" s="129" t="s">
        <v>24</v>
      </c>
      <c r="B87" s="130" t="s">
        <v>86</v>
      </c>
      <c r="C87" s="164"/>
      <c r="D87" s="143">
        <f>D88</f>
        <v>10000</v>
      </c>
      <c r="E87" s="7"/>
    </row>
    <row r="88" spans="1:8" ht="30" x14ac:dyDescent="0.3">
      <c r="A88" s="144" t="s">
        <v>17</v>
      </c>
      <c r="B88" s="134"/>
      <c r="C88" s="154">
        <v>200</v>
      </c>
      <c r="D88" s="146">
        <v>10000</v>
      </c>
      <c r="E88" s="7"/>
      <c r="F88" s="1"/>
      <c r="G88" s="1"/>
      <c r="H88" s="1"/>
    </row>
    <row r="89" spans="1:8" ht="42.75" x14ac:dyDescent="0.3">
      <c r="A89" s="147" t="s">
        <v>25</v>
      </c>
      <c r="B89" s="148" t="s">
        <v>87</v>
      </c>
      <c r="C89" s="164"/>
      <c r="D89" s="143">
        <f>D90</f>
        <v>8984071.870000001</v>
      </c>
      <c r="E89" s="7"/>
      <c r="F89" s="1"/>
      <c r="G89" s="1"/>
      <c r="H89" s="1"/>
    </row>
    <row r="90" spans="1:8" ht="57" x14ac:dyDescent="0.3">
      <c r="A90" s="140" t="s">
        <v>26</v>
      </c>
      <c r="B90" s="123" t="s">
        <v>88</v>
      </c>
      <c r="C90" s="164"/>
      <c r="D90" s="143">
        <f>D91+D98+D101+D104+D107</f>
        <v>8984071.870000001</v>
      </c>
      <c r="E90" s="7"/>
      <c r="F90" s="1"/>
      <c r="G90" s="1"/>
      <c r="H90" s="1"/>
    </row>
    <row r="91" spans="1:8" ht="60" x14ac:dyDescent="0.3">
      <c r="A91" s="141" t="s">
        <v>89</v>
      </c>
      <c r="B91" s="138" t="s">
        <v>90</v>
      </c>
      <c r="C91" s="164"/>
      <c r="D91" s="143">
        <f>D92+D96+D94</f>
        <v>2938396.0700000003</v>
      </c>
      <c r="E91" s="7"/>
      <c r="F91" s="1"/>
      <c r="G91" s="1"/>
      <c r="H91" s="1"/>
    </row>
    <row r="92" spans="1:8" ht="45" x14ac:dyDescent="0.3">
      <c r="A92" s="151" t="s">
        <v>176</v>
      </c>
      <c r="B92" s="152" t="s">
        <v>91</v>
      </c>
      <c r="C92" s="127"/>
      <c r="D92" s="128">
        <f>D93</f>
        <v>1252967.07</v>
      </c>
      <c r="E92" s="7"/>
      <c r="F92" s="1"/>
      <c r="G92" s="1"/>
      <c r="H92" s="1"/>
    </row>
    <row r="93" spans="1:8" ht="30" x14ac:dyDescent="0.3">
      <c r="A93" s="144" t="s">
        <v>17</v>
      </c>
      <c r="B93" s="134"/>
      <c r="C93" s="154">
        <v>200</v>
      </c>
      <c r="D93" s="128">
        <v>1252967.07</v>
      </c>
      <c r="E93" s="7"/>
      <c r="F93" s="1"/>
      <c r="G93" s="1"/>
      <c r="H93" s="1"/>
    </row>
    <row r="94" spans="1:8" ht="51" customHeight="1" x14ac:dyDescent="0.3">
      <c r="A94" s="131" t="s">
        <v>457</v>
      </c>
      <c r="B94" s="153" t="s">
        <v>456</v>
      </c>
      <c r="C94" s="154"/>
      <c r="D94" s="128">
        <f>D95</f>
        <v>86429</v>
      </c>
      <c r="E94" s="7"/>
      <c r="F94" s="1"/>
      <c r="G94" s="1"/>
      <c r="H94" s="1"/>
    </row>
    <row r="95" spans="1:8" ht="30" x14ac:dyDescent="0.3">
      <c r="A95" s="144" t="s">
        <v>17</v>
      </c>
      <c r="B95" s="134"/>
      <c r="C95" s="154">
        <v>200</v>
      </c>
      <c r="D95" s="128">
        <v>86429</v>
      </c>
      <c r="E95" s="7"/>
      <c r="F95" s="1"/>
      <c r="G95" s="1"/>
      <c r="H95" s="1"/>
    </row>
    <row r="96" spans="1:8" ht="55.5" customHeight="1" x14ac:dyDescent="0.3">
      <c r="A96" s="131" t="s">
        <v>448</v>
      </c>
      <c r="B96" s="153" t="s">
        <v>447</v>
      </c>
      <c r="C96" s="154"/>
      <c r="D96" s="128">
        <f>D97</f>
        <v>1599000</v>
      </c>
      <c r="E96" s="7"/>
      <c r="F96" s="1"/>
      <c r="G96" s="1"/>
      <c r="H96" s="1"/>
    </row>
    <row r="97" spans="1:8" ht="30" x14ac:dyDescent="0.3">
      <c r="A97" s="144" t="s">
        <v>17</v>
      </c>
      <c r="B97" s="134"/>
      <c r="C97" s="154">
        <v>200</v>
      </c>
      <c r="D97" s="128">
        <v>1599000</v>
      </c>
      <c r="E97" s="7"/>
      <c r="F97" s="1"/>
      <c r="G97" s="1"/>
      <c r="H97" s="1"/>
    </row>
    <row r="98" spans="1:8" ht="45" x14ac:dyDescent="0.3">
      <c r="A98" s="131" t="s">
        <v>92</v>
      </c>
      <c r="B98" s="153" t="s">
        <v>93</v>
      </c>
      <c r="C98" s="154"/>
      <c r="D98" s="128">
        <f>D99</f>
        <v>50000</v>
      </c>
      <c r="E98" s="7"/>
      <c r="F98" s="1"/>
      <c r="G98" s="1"/>
      <c r="H98" s="1"/>
    </row>
    <row r="99" spans="1:8" ht="30" x14ac:dyDescent="0.3">
      <c r="A99" s="151" t="s">
        <v>29</v>
      </c>
      <c r="B99" s="152" t="s">
        <v>94</v>
      </c>
      <c r="C99" s="127"/>
      <c r="D99" s="128">
        <f>D100</f>
        <v>50000</v>
      </c>
      <c r="E99" s="7"/>
      <c r="F99" s="1"/>
      <c r="G99" s="1"/>
      <c r="H99" s="1"/>
    </row>
    <row r="100" spans="1:8" ht="30" x14ac:dyDescent="0.3">
      <c r="A100" s="144" t="s">
        <v>17</v>
      </c>
      <c r="B100" s="134"/>
      <c r="C100" s="154">
        <v>200</v>
      </c>
      <c r="D100" s="137">
        <v>50000</v>
      </c>
      <c r="E100" s="7"/>
      <c r="F100" s="1"/>
      <c r="G100" s="1"/>
      <c r="H100" s="1"/>
    </row>
    <row r="101" spans="1:8" ht="30" x14ac:dyDescent="0.3">
      <c r="A101" s="131" t="s">
        <v>177</v>
      </c>
      <c r="B101" s="153" t="s">
        <v>95</v>
      </c>
      <c r="C101" s="154"/>
      <c r="D101" s="128">
        <f>D102</f>
        <v>993000</v>
      </c>
      <c r="E101" s="7"/>
      <c r="F101" s="1"/>
      <c r="G101" s="1"/>
      <c r="H101" s="1"/>
    </row>
    <row r="102" spans="1:8" ht="30" x14ac:dyDescent="0.3">
      <c r="A102" s="151" t="s">
        <v>28</v>
      </c>
      <c r="B102" s="152" t="s">
        <v>98</v>
      </c>
      <c r="C102" s="127"/>
      <c r="D102" s="128">
        <f>D103</f>
        <v>993000</v>
      </c>
      <c r="E102" s="7"/>
      <c r="F102" s="1"/>
      <c r="G102" s="1"/>
      <c r="H102" s="1"/>
    </row>
    <row r="103" spans="1:8" ht="30" x14ac:dyDescent="0.3">
      <c r="A103" s="144" t="s">
        <v>17</v>
      </c>
      <c r="B103" s="134"/>
      <c r="C103" s="154">
        <v>200</v>
      </c>
      <c r="D103" s="137">
        <v>993000</v>
      </c>
      <c r="E103" s="7"/>
      <c r="F103" s="1"/>
      <c r="G103" s="1"/>
      <c r="H103" s="1"/>
    </row>
    <row r="104" spans="1:8" ht="60" x14ac:dyDescent="0.3">
      <c r="A104" s="131" t="s">
        <v>96</v>
      </c>
      <c r="B104" s="153" t="s">
        <v>97</v>
      </c>
      <c r="C104" s="154"/>
      <c r="D104" s="137">
        <f>D105</f>
        <v>1500000</v>
      </c>
      <c r="E104" s="7"/>
      <c r="F104" s="1"/>
      <c r="G104" s="1"/>
      <c r="H104" s="1"/>
    </row>
    <row r="105" spans="1:8" ht="30" x14ac:dyDescent="0.3">
      <c r="A105" s="151" t="s">
        <v>126</v>
      </c>
      <c r="B105" s="152" t="s">
        <v>99</v>
      </c>
      <c r="C105" s="127"/>
      <c r="D105" s="128">
        <f>D106</f>
        <v>1500000</v>
      </c>
      <c r="E105" s="7"/>
      <c r="F105" s="1"/>
      <c r="G105" s="1"/>
      <c r="H105" s="1"/>
    </row>
    <row r="106" spans="1:8" ht="30" x14ac:dyDescent="0.3">
      <c r="A106" s="144" t="s">
        <v>17</v>
      </c>
      <c r="B106" s="134"/>
      <c r="C106" s="154">
        <v>200</v>
      </c>
      <c r="D106" s="128">
        <v>1500000</v>
      </c>
      <c r="E106" s="7"/>
      <c r="F106" s="1"/>
      <c r="G106" s="1"/>
      <c r="H106" s="1"/>
    </row>
    <row r="107" spans="1:8" ht="30" x14ac:dyDescent="0.3">
      <c r="A107" s="131" t="s">
        <v>100</v>
      </c>
      <c r="B107" s="153" t="s">
        <v>124</v>
      </c>
      <c r="C107" s="154"/>
      <c r="D107" s="128">
        <f>D108</f>
        <v>3502675.8</v>
      </c>
      <c r="E107" s="7"/>
      <c r="F107" s="1"/>
      <c r="G107" s="1"/>
      <c r="H107" s="1"/>
    </row>
    <row r="108" spans="1:8" ht="30" x14ac:dyDescent="0.3">
      <c r="A108" s="151" t="s">
        <v>27</v>
      </c>
      <c r="B108" s="152" t="s">
        <v>101</v>
      </c>
      <c r="C108" s="164"/>
      <c r="D108" s="143">
        <f>D109</f>
        <v>3502675.8</v>
      </c>
      <c r="E108" s="7"/>
      <c r="F108" s="1"/>
      <c r="G108" s="1"/>
      <c r="H108" s="1"/>
    </row>
    <row r="109" spans="1:8" ht="30" x14ac:dyDescent="0.3">
      <c r="A109" s="144" t="s">
        <v>17</v>
      </c>
      <c r="B109" s="134"/>
      <c r="C109" s="154">
        <v>200</v>
      </c>
      <c r="D109" s="146">
        <v>3502675.8</v>
      </c>
      <c r="E109" s="7"/>
      <c r="F109" s="1"/>
      <c r="G109" s="1"/>
      <c r="H109" s="1"/>
    </row>
    <row r="110" spans="1:8" ht="71.25" x14ac:dyDescent="0.3">
      <c r="A110" s="168" t="s">
        <v>134</v>
      </c>
      <c r="B110" s="169" t="s">
        <v>136</v>
      </c>
      <c r="C110" s="154"/>
      <c r="D110" s="146">
        <f>D111</f>
        <v>382354</v>
      </c>
      <c r="E110" s="7"/>
      <c r="F110" s="1"/>
      <c r="G110" s="1"/>
      <c r="H110" s="1"/>
    </row>
    <row r="111" spans="1:8" ht="57" x14ac:dyDescent="0.3">
      <c r="A111" s="170" t="s">
        <v>135</v>
      </c>
      <c r="B111" s="171" t="s">
        <v>137</v>
      </c>
      <c r="C111" s="154"/>
      <c r="D111" s="146">
        <f>D112+D119</f>
        <v>382354</v>
      </c>
      <c r="E111" s="7"/>
      <c r="F111" s="1"/>
      <c r="G111" s="1"/>
      <c r="H111" s="1"/>
    </row>
    <row r="112" spans="1:8" ht="30" x14ac:dyDescent="0.3">
      <c r="A112" s="131" t="s">
        <v>138</v>
      </c>
      <c r="B112" s="171" t="s">
        <v>139</v>
      </c>
      <c r="C112" s="154"/>
      <c r="D112" s="146">
        <f>D113+D115+D117</f>
        <v>380354</v>
      </c>
      <c r="E112" s="7"/>
      <c r="F112" s="1"/>
      <c r="G112" s="1"/>
      <c r="H112" s="1"/>
    </row>
    <row r="113" spans="1:8" ht="120" x14ac:dyDescent="0.3">
      <c r="A113" s="131" t="s">
        <v>140</v>
      </c>
      <c r="B113" s="153" t="s">
        <v>141</v>
      </c>
      <c r="C113" s="154"/>
      <c r="D113" s="146">
        <f>D114</f>
        <v>348000</v>
      </c>
      <c r="E113" s="7"/>
      <c r="F113" s="1"/>
      <c r="G113" s="1"/>
      <c r="H113" s="1"/>
    </row>
    <row r="114" spans="1:8" x14ac:dyDescent="0.3">
      <c r="A114" s="131" t="s">
        <v>37</v>
      </c>
      <c r="B114" s="171"/>
      <c r="C114" s="154">
        <v>500</v>
      </c>
      <c r="D114" s="146">
        <v>348000</v>
      </c>
      <c r="E114" s="7"/>
      <c r="F114" s="1"/>
      <c r="G114" s="1"/>
      <c r="H114" s="1"/>
    </row>
    <row r="115" spans="1:8" ht="75" x14ac:dyDescent="0.3">
      <c r="A115" s="131" t="s">
        <v>409</v>
      </c>
      <c r="B115" s="153" t="s">
        <v>410</v>
      </c>
      <c r="C115" s="154"/>
      <c r="D115" s="146">
        <f>D116</f>
        <v>29118</v>
      </c>
      <c r="E115" s="7"/>
      <c r="F115" s="1"/>
      <c r="G115" s="1"/>
      <c r="H115" s="1"/>
    </row>
    <row r="116" spans="1:8" x14ac:dyDescent="0.3">
      <c r="A116" s="131" t="s">
        <v>18</v>
      </c>
      <c r="B116" s="171"/>
      <c r="C116" s="154">
        <v>800</v>
      </c>
      <c r="D116" s="146">
        <v>29118</v>
      </c>
      <c r="E116" s="7"/>
      <c r="F116" s="1"/>
      <c r="G116" s="1"/>
      <c r="H116" s="1"/>
    </row>
    <row r="117" spans="1:8" ht="75" x14ac:dyDescent="0.3">
      <c r="A117" s="131" t="s">
        <v>411</v>
      </c>
      <c r="B117" s="153" t="s">
        <v>412</v>
      </c>
      <c r="C117" s="154"/>
      <c r="D117" s="146">
        <f>D118</f>
        <v>3236</v>
      </c>
      <c r="E117" s="7"/>
      <c r="F117" s="1"/>
      <c r="G117" s="1"/>
      <c r="H117" s="1"/>
    </row>
    <row r="118" spans="1:8" x14ac:dyDescent="0.3">
      <c r="A118" s="131" t="s">
        <v>18</v>
      </c>
      <c r="B118" s="171"/>
      <c r="C118" s="154">
        <v>800</v>
      </c>
      <c r="D118" s="146">
        <v>3236</v>
      </c>
      <c r="E118" s="7"/>
      <c r="F118" s="1"/>
      <c r="G118" s="1"/>
      <c r="H118" s="1"/>
    </row>
    <row r="119" spans="1:8" ht="30" x14ac:dyDescent="0.3">
      <c r="A119" s="131" t="s">
        <v>178</v>
      </c>
      <c r="B119" s="171" t="s">
        <v>179</v>
      </c>
      <c r="C119" s="154"/>
      <c r="D119" s="146">
        <f>D120</f>
        <v>2000</v>
      </c>
      <c r="E119" s="7"/>
      <c r="F119" s="1"/>
      <c r="G119" s="1"/>
      <c r="H119" s="1"/>
    </row>
    <row r="120" spans="1:8" ht="105" x14ac:dyDescent="0.3">
      <c r="A120" s="131" t="s">
        <v>180</v>
      </c>
      <c r="B120" s="153" t="s">
        <v>181</v>
      </c>
      <c r="C120" s="154"/>
      <c r="D120" s="146">
        <f>D121</f>
        <v>2000</v>
      </c>
      <c r="E120" s="7"/>
      <c r="F120" s="1"/>
      <c r="G120" s="1"/>
      <c r="H120" s="1"/>
    </row>
    <row r="121" spans="1:8" x14ac:dyDescent="0.3">
      <c r="A121" s="131" t="s">
        <v>37</v>
      </c>
      <c r="B121" s="171"/>
      <c r="C121" s="154">
        <v>500</v>
      </c>
      <c r="D121" s="146">
        <v>2000</v>
      </c>
      <c r="E121" s="7"/>
      <c r="F121" s="1"/>
      <c r="G121" s="1"/>
      <c r="H121" s="1"/>
    </row>
    <row r="122" spans="1:8" ht="57" x14ac:dyDescent="0.3">
      <c r="A122" s="168" t="s">
        <v>130</v>
      </c>
      <c r="B122" s="172" t="s">
        <v>132</v>
      </c>
      <c r="C122" s="154"/>
      <c r="D122" s="146">
        <f>D123</f>
        <v>8848760</v>
      </c>
      <c r="E122" s="7"/>
      <c r="F122" s="1"/>
      <c r="G122" s="1"/>
      <c r="H122" s="1"/>
    </row>
    <row r="123" spans="1:8" ht="57" x14ac:dyDescent="0.3">
      <c r="A123" s="170" t="s">
        <v>131</v>
      </c>
      <c r="B123" s="171" t="s">
        <v>133</v>
      </c>
      <c r="C123" s="154"/>
      <c r="D123" s="146">
        <f>D124</f>
        <v>8848760</v>
      </c>
      <c r="E123" s="7"/>
      <c r="F123" s="1"/>
      <c r="G123" s="1"/>
      <c r="H123" s="1"/>
    </row>
    <row r="124" spans="1:8" ht="30" x14ac:dyDescent="0.3">
      <c r="A124" s="131" t="s">
        <v>158</v>
      </c>
      <c r="B124" s="153" t="s">
        <v>159</v>
      </c>
      <c r="C124" s="154"/>
      <c r="D124" s="146">
        <f>D125</f>
        <v>8848760</v>
      </c>
      <c r="E124" s="7"/>
      <c r="F124" s="1"/>
      <c r="G124" s="1"/>
      <c r="H124" s="1"/>
    </row>
    <row r="125" spans="1:8" ht="30" x14ac:dyDescent="0.3">
      <c r="A125" s="144" t="s">
        <v>17</v>
      </c>
      <c r="B125" s="171"/>
      <c r="C125" s="154">
        <v>200</v>
      </c>
      <c r="D125" s="146">
        <v>8848760</v>
      </c>
      <c r="E125" s="7"/>
      <c r="F125" s="1"/>
      <c r="G125" s="1"/>
      <c r="H125" s="1"/>
    </row>
    <row r="126" spans="1:8" ht="71.25" x14ac:dyDescent="0.3">
      <c r="A126" s="168" t="s">
        <v>149</v>
      </c>
      <c r="B126" s="169" t="s">
        <v>144</v>
      </c>
      <c r="C126" s="154"/>
      <c r="D126" s="173">
        <f>D127</f>
        <v>149000</v>
      </c>
      <c r="E126" s="7"/>
      <c r="F126" s="1"/>
      <c r="G126" s="1"/>
      <c r="H126" s="1"/>
    </row>
    <row r="127" spans="1:8" ht="85.5" x14ac:dyDescent="0.3">
      <c r="A127" s="170" t="s">
        <v>150</v>
      </c>
      <c r="B127" s="171" t="s">
        <v>145</v>
      </c>
      <c r="C127" s="154"/>
      <c r="D127" s="146">
        <f>D128</f>
        <v>149000</v>
      </c>
      <c r="E127" s="7"/>
      <c r="F127" s="1"/>
      <c r="G127" s="1"/>
      <c r="H127" s="1"/>
    </row>
    <row r="128" spans="1:8" ht="45" x14ac:dyDescent="0.3">
      <c r="A128" s="131" t="s">
        <v>182</v>
      </c>
      <c r="B128" s="153" t="s">
        <v>148</v>
      </c>
      <c r="C128" s="154"/>
      <c r="D128" s="146">
        <f>D129</f>
        <v>149000</v>
      </c>
      <c r="E128" s="7"/>
      <c r="F128" s="1"/>
      <c r="G128" s="1"/>
      <c r="H128" s="1"/>
    </row>
    <row r="129" spans="1:8" ht="30" x14ac:dyDescent="0.3">
      <c r="A129" s="144" t="s">
        <v>17</v>
      </c>
      <c r="B129" s="171"/>
      <c r="C129" s="154">
        <v>200</v>
      </c>
      <c r="D129" s="146">
        <v>149000</v>
      </c>
      <c r="E129" s="7"/>
      <c r="F129" s="1"/>
      <c r="G129" s="1"/>
      <c r="H129" s="1"/>
    </row>
    <row r="130" spans="1:8" ht="101.25" x14ac:dyDescent="0.3">
      <c r="A130" s="174" t="s">
        <v>187</v>
      </c>
      <c r="B130" s="169" t="s">
        <v>188</v>
      </c>
      <c r="C130" s="175"/>
      <c r="D130" s="176">
        <f>D131</f>
        <v>20000</v>
      </c>
      <c r="E130" s="7"/>
      <c r="F130" s="1"/>
      <c r="G130" s="1"/>
      <c r="H130" s="1"/>
    </row>
    <row r="131" spans="1:8" ht="105" x14ac:dyDescent="0.3">
      <c r="A131" s="131" t="s">
        <v>190</v>
      </c>
      <c r="B131" s="153" t="s">
        <v>189</v>
      </c>
      <c r="C131" s="154"/>
      <c r="D131" s="146">
        <f>D132</f>
        <v>20000</v>
      </c>
      <c r="E131" s="7"/>
      <c r="F131" s="1"/>
      <c r="G131" s="1"/>
      <c r="H131" s="1"/>
    </row>
    <row r="132" spans="1:8" ht="45" x14ac:dyDescent="0.3">
      <c r="A132" s="177" t="s">
        <v>191</v>
      </c>
      <c r="B132" s="153" t="s">
        <v>192</v>
      </c>
      <c r="C132" s="154"/>
      <c r="D132" s="146">
        <f>D133</f>
        <v>20000</v>
      </c>
      <c r="E132" s="7"/>
      <c r="F132" s="1"/>
      <c r="G132" s="1"/>
      <c r="H132" s="1"/>
    </row>
    <row r="133" spans="1:8" ht="30" x14ac:dyDescent="0.3">
      <c r="A133" s="144" t="s">
        <v>17</v>
      </c>
      <c r="B133" s="171"/>
      <c r="C133" s="154">
        <v>200</v>
      </c>
      <c r="D133" s="146">
        <v>20000</v>
      </c>
      <c r="E133" s="7"/>
      <c r="F133" s="1"/>
      <c r="G133" s="1"/>
      <c r="H133" s="1"/>
    </row>
    <row r="134" spans="1:8" ht="57" x14ac:dyDescent="0.3">
      <c r="A134" s="168" t="s">
        <v>413</v>
      </c>
      <c r="B134" s="169" t="s">
        <v>414</v>
      </c>
      <c r="C134" s="154"/>
      <c r="D134" s="146">
        <f>D135</f>
        <v>1000</v>
      </c>
      <c r="E134" s="7"/>
      <c r="F134" s="1"/>
      <c r="G134" s="1"/>
      <c r="H134" s="1"/>
    </row>
    <row r="135" spans="1:8" ht="60" x14ac:dyDescent="0.3">
      <c r="A135" s="144" t="s">
        <v>415</v>
      </c>
      <c r="B135" s="153" t="s">
        <v>416</v>
      </c>
      <c r="C135" s="154"/>
      <c r="D135" s="146">
        <f>D137</f>
        <v>1000</v>
      </c>
      <c r="E135" s="7"/>
      <c r="F135" s="1"/>
      <c r="G135" s="1"/>
      <c r="H135" s="1"/>
    </row>
    <row r="136" spans="1:8" ht="30" x14ac:dyDescent="0.3">
      <c r="A136" s="144" t="s">
        <v>417</v>
      </c>
      <c r="B136" s="153" t="s">
        <v>418</v>
      </c>
      <c r="C136" s="154"/>
      <c r="D136" s="146">
        <f>D137</f>
        <v>1000</v>
      </c>
      <c r="E136" s="7"/>
      <c r="F136" s="1"/>
      <c r="G136" s="1"/>
      <c r="H136" s="1"/>
    </row>
    <row r="137" spans="1:8" ht="45" x14ac:dyDescent="0.3">
      <c r="A137" s="144" t="s">
        <v>419</v>
      </c>
      <c r="B137" s="153" t="s">
        <v>420</v>
      </c>
      <c r="C137" s="154"/>
      <c r="D137" s="146">
        <f>D138</f>
        <v>1000</v>
      </c>
      <c r="E137" s="7"/>
      <c r="F137" s="1"/>
      <c r="G137" s="1"/>
      <c r="H137" s="1"/>
    </row>
    <row r="138" spans="1:8" ht="30" x14ac:dyDescent="0.3">
      <c r="A138" s="144" t="s">
        <v>17</v>
      </c>
      <c r="B138" s="171"/>
      <c r="C138" s="154">
        <v>200</v>
      </c>
      <c r="D138" s="146">
        <v>1000</v>
      </c>
      <c r="E138" s="7"/>
      <c r="F138" s="1"/>
      <c r="G138" s="1"/>
      <c r="H138" s="1"/>
    </row>
    <row r="139" spans="1:8" x14ac:dyDescent="0.3">
      <c r="A139" s="147" t="s">
        <v>30</v>
      </c>
      <c r="B139" s="169" t="s">
        <v>102</v>
      </c>
      <c r="C139" s="139"/>
      <c r="D139" s="128">
        <f>D148+D158+D160+D162+D164+D166+D156+D140+D170+D143+D154+D152+D174+D168+D146+D173</f>
        <v>7040525.1800000006</v>
      </c>
      <c r="E139" s="7"/>
      <c r="F139" s="1"/>
      <c r="G139" s="1"/>
      <c r="H139" s="1"/>
    </row>
    <row r="140" spans="1:8" ht="75" x14ac:dyDescent="0.3">
      <c r="A140" s="178" t="s">
        <v>112</v>
      </c>
      <c r="B140" s="179" t="s">
        <v>114</v>
      </c>
      <c r="C140" s="180"/>
      <c r="D140" s="181">
        <f>D141+D142</f>
        <v>59411</v>
      </c>
      <c r="E140" s="7"/>
      <c r="F140" s="1"/>
      <c r="G140" s="1"/>
      <c r="H140" s="1"/>
    </row>
    <row r="141" spans="1:8" ht="90" x14ac:dyDescent="0.3">
      <c r="A141" s="144" t="s">
        <v>33</v>
      </c>
      <c r="B141" s="179"/>
      <c r="C141" s="182" t="s">
        <v>113</v>
      </c>
      <c r="D141" s="183">
        <v>45701</v>
      </c>
      <c r="E141" s="7"/>
      <c r="F141" s="1"/>
      <c r="G141" s="1"/>
      <c r="H141" s="1"/>
    </row>
    <row r="142" spans="1:8" ht="30" x14ac:dyDescent="0.3">
      <c r="A142" s="144" t="s">
        <v>17</v>
      </c>
      <c r="B142" s="179"/>
      <c r="C142" s="182" t="s">
        <v>38</v>
      </c>
      <c r="D142" s="183">
        <v>13710</v>
      </c>
      <c r="E142" s="7"/>
      <c r="F142" s="1"/>
      <c r="G142" s="1"/>
      <c r="H142" s="1"/>
    </row>
    <row r="143" spans="1:8" ht="45" x14ac:dyDescent="0.3">
      <c r="A143" s="131" t="s">
        <v>128</v>
      </c>
      <c r="B143" s="179" t="s">
        <v>127</v>
      </c>
      <c r="C143" s="182"/>
      <c r="D143" s="183">
        <f>D144+D145</f>
        <v>238636</v>
      </c>
      <c r="E143" s="7"/>
      <c r="F143" s="1"/>
      <c r="G143" s="1"/>
      <c r="H143" s="1"/>
    </row>
    <row r="144" spans="1:8" ht="90" x14ac:dyDescent="0.3">
      <c r="A144" s="184" t="s">
        <v>129</v>
      </c>
      <c r="B144" s="179"/>
      <c r="C144" s="182" t="s">
        <v>113</v>
      </c>
      <c r="D144" s="183">
        <v>238636</v>
      </c>
      <c r="E144" s="7"/>
      <c r="F144" s="1"/>
      <c r="G144" s="1"/>
      <c r="H144" s="1"/>
    </row>
    <row r="145" spans="1:8" ht="27" x14ac:dyDescent="0.3">
      <c r="A145" s="185" t="s">
        <v>17</v>
      </c>
      <c r="B145" s="179"/>
      <c r="C145" s="182" t="s">
        <v>38</v>
      </c>
      <c r="D145" s="183">
        <v>0</v>
      </c>
      <c r="E145" s="7"/>
      <c r="F145" s="1"/>
      <c r="G145" s="1"/>
      <c r="H145" s="1"/>
    </row>
    <row r="146" spans="1:8" x14ac:dyDescent="0.3">
      <c r="A146" s="99" t="s">
        <v>31</v>
      </c>
      <c r="B146" s="186" t="s">
        <v>103</v>
      </c>
      <c r="C146" s="139"/>
      <c r="D146" s="128">
        <f>D147</f>
        <v>872340</v>
      </c>
      <c r="E146" s="7"/>
      <c r="F146" s="1"/>
      <c r="G146" s="1"/>
      <c r="H146" s="1"/>
    </row>
    <row r="147" spans="1:8" ht="90" x14ac:dyDescent="0.3">
      <c r="A147" s="144" t="s">
        <v>33</v>
      </c>
      <c r="B147" s="134"/>
      <c r="C147" s="154">
        <v>100</v>
      </c>
      <c r="D147" s="143">
        <v>872340</v>
      </c>
      <c r="E147" s="8"/>
      <c r="F147" s="1"/>
      <c r="G147" s="1"/>
      <c r="H147" s="1"/>
    </row>
    <row r="148" spans="1:8" x14ac:dyDescent="0.3">
      <c r="A148" s="99" t="s">
        <v>32</v>
      </c>
      <c r="B148" s="186" t="s">
        <v>104</v>
      </c>
      <c r="C148" s="139"/>
      <c r="D148" s="128">
        <f>D149+D150+D151</f>
        <v>4647209.4700000007</v>
      </c>
      <c r="E148" s="7"/>
      <c r="F148" s="1"/>
      <c r="G148" s="1"/>
      <c r="H148" s="1"/>
    </row>
    <row r="149" spans="1:8" ht="90" x14ac:dyDescent="0.3">
      <c r="A149" s="144" t="s">
        <v>33</v>
      </c>
      <c r="B149" s="134"/>
      <c r="C149" s="154">
        <v>100</v>
      </c>
      <c r="D149" s="143">
        <v>3767380.47</v>
      </c>
      <c r="E149" s="7"/>
      <c r="F149" s="1"/>
      <c r="G149" s="1"/>
      <c r="H149" s="1"/>
    </row>
    <row r="150" spans="1:8" ht="30" x14ac:dyDescent="0.3">
      <c r="A150" s="144" t="s">
        <v>17</v>
      </c>
      <c r="B150" s="152"/>
      <c r="C150" s="154">
        <v>200</v>
      </c>
      <c r="D150" s="143">
        <v>839163</v>
      </c>
      <c r="E150" s="7"/>
      <c r="F150" s="1"/>
      <c r="G150" s="1"/>
      <c r="H150" s="1"/>
    </row>
    <row r="151" spans="1:8" s="5" customFormat="1" x14ac:dyDescent="0.3">
      <c r="A151" s="144" t="s">
        <v>18</v>
      </c>
      <c r="B151" s="134"/>
      <c r="C151" s="154">
        <v>800</v>
      </c>
      <c r="D151" s="143">
        <v>40666</v>
      </c>
      <c r="E151" s="7"/>
    </row>
    <row r="152" spans="1:8" s="5" customFormat="1" ht="45" x14ac:dyDescent="0.3">
      <c r="A152" s="187" t="s">
        <v>147</v>
      </c>
      <c r="B152" s="161" t="s">
        <v>146</v>
      </c>
      <c r="C152" s="188"/>
      <c r="D152" s="189">
        <f>D153</f>
        <v>550000</v>
      </c>
      <c r="E152" s="9"/>
    </row>
    <row r="153" spans="1:8" s="5" customFormat="1" ht="30" x14ac:dyDescent="0.3">
      <c r="A153" s="187" t="s">
        <v>17</v>
      </c>
      <c r="B153" s="133"/>
      <c r="C153" s="188">
        <v>200</v>
      </c>
      <c r="D153" s="189">
        <v>550000</v>
      </c>
      <c r="E153" s="9"/>
    </row>
    <row r="154" spans="1:8" s="5" customFormat="1" ht="105" x14ac:dyDescent="0.3">
      <c r="A154" s="131" t="s">
        <v>421</v>
      </c>
      <c r="B154" s="186" t="s">
        <v>105</v>
      </c>
      <c r="C154" s="127"/>
      <c r="D154" s="128">
        <f>D155</f>
        <v>80672</v>
      </c>
      <c r="E154" s="8"/>
    </row>
    <row r="155" spans="1:8" s="5" customFormat="1" x14ac:dyDescent="0.3">
      <c r="A155" s="133" t="s">
        <v>16</v>
      </c>
      <c r="B155" s="134"/>
      <c r="C155" s="135">
        <v>500</v>
      </c>
      <c r="D155" s="128">
        <v>80672</v>
      </c>
      <c r="E155" s="9"/>
    </row>
    <row r="156" spans="1:8" s="5" customFormat="1" ht="30" x14ac:dyDescent="0.3">
      <c r="A156" s="131" t="s">
        <v>36</v>
      </c>
      <c r="B156" s="186" t="s">
        <v>106</v>
      </c>
      <c r="C156" s="135"/>
      <c r="D156" s="143">
        <f>D157</f>
        <v>200000</v>
      </c>
      <c r="E156" s="9"/>
    </row>
    <row r="157" spans="1:8" s="5" customFormat="1" x14ac:dyDescent="0.3">
      <c r="A157" s="133" t="s">
        <v>18</v>
      </c>
      <c r="B157" s="134"/>
      <c r="C157" s="135">
        <v>800</v>
      </c>
      <c r="D157" s="146">
        <v>200000</v>
      </c>
      <c r="E157" s="9"/>
    </row>
    <row r="158" spans="1:8" s="5" customFormat="1" ht="60" x14ac:dyDescent="0.3">
      <c r="A158" s="131" t="s">
        <v>422</v>
      </c>
      <c r="B158" s="186" t="s">
        <v>107</v>
      </c>
      <c r="C158" s="136"/>
      <c r="D158" s="128">
        <f>D159</f>
        <v>68355.87</v>
      </c>
      <c r="E158" s="9"/>
    </row>
    <row r="159" spans="1:8" s="5" customFormat="1" x14ac:dyDescent="0.3">
      <c r="A159" s="133" t="s">
        <v>16</v>
      </c>
      <c r="B159" s="134"/>
      <c r="C159" s="135">
        <v>500</v>
      </c>
      <c r="D159" s="137">
        <v>68355.87</v>
      </c>
      <c r="E159" s="9"/>
    </row>
    <row r="160" spans="1:8" s="5" customFormat="1" ht="60" x14ac:dyDescent="0.3">
      <c r="A160" s="131" t="s">
        <v>406</v>
      </c>
      <c r="B160" s="186" t="s">
        <v>108</v>
      </c>
      <c r="C160" s="127"/>
      <c r="D160" s="128">
        <f>D161</f>
        <v>57587</v>
      </c>
      <c r="E160" s="8"/>
    </row>
    <row r="161" spans="1:5" s="5" customFormat="1" x14ac:dyDescent="0.3">
      <c r="A161" s="133" t="s">
        <v>16</v>
      </c>
      <c r="B161" s="134"/>
      <c r="C161" s="135">
        <v>500</v>
      </c>
      <c r="D161" s="137">
        <v>57587</v>
      </c>
      <c r="E161" s="8"/>
    </row>
    <row r="162" spans="1:5" s="5" customFormat="1" ht="60" x14ac:dyDescent="0.3">
      <c r="A162" s="131" t="s">
        <v>405</v>
      </c>
      <c r="B162" s="186" t="s">
        <v>109</v>
      </c>
      <c r="C162" s="127"/>
      <c r="D162" s="137">
        <f>D163</f>
        <v>113188</v>
      </c>
      <c r="E162" s="8"/>
    </row>
    <row r="163" spans="1:5" s="5" customFormat="1" x14ac:dyDescent="0.3">
      <c r="A163" s="133" t="s">
        <v>16</v>
      </c>
      <c r="B163" s="134"/>
      <c r="C163" s="135">
        <v>500</v>
      </c>
      <c r="D163" s="137">
        <v>113188</v>
      </c>
      <c r="E163" s="15"/>
    </row>
    <row r="164" spans="1:5" s="5" customFormat="1" ht="90" x14ac:dyDescent="0.3">
      <c r="A164" s="131" t="s">
        <v>408</v>
      </c>
      <c r="B164" s="186" t="s">
        <v>111</v>
      </c>
      <c r="C164" s="127"/>
      <c r="D164" s="128">
        <f>D165</f>
        <v>15886</v>
      </c>
      <c r="E164" s="15"/>
    </row>
    <row r="165" spans="1:5" s="5" customFormat="1" x14ac:dyDescent="0.3">
      <c r="A165" s="133" t="s">
        <v>16</v>
      </c>
      <c r="B165" s="134"/>
      <c r="C165" s="135">
        <v>500</v>
      </c>
      <c r="D165" s="137">
        <v>15886</v>
      </c>
      <c r="E165" s="15"/>
    </row>
    <row r="166" spans="1:5" s="5" customFormat="1" ht="45" x14ac:dyDescent="0.3">
      <c r="A166" s="178" t="s">
        <v>407</v>
      </c>
      <c r="B166" s="179" t="s">
        <v>110</v>
      </c>
      <c r="C166" s="190"/>
      <c r="D166" s="181">
        <f>D167</f>
        <v>11915</v>
      </c>
      <c r="E166" s="15"/>
    </row>
    <row r="167" spans="1:5" s="5" customFormat="1" x14ac:dyDescent="0.3">
      <c r="A167" s="133" t="s">
        <v>16</v>
      </c>
      <c r="B167" s="134"/>
      <c r="C167" s="191">
        <v>500</v>
      </c>
      <c r="D167" s="137">
        <v>11915</v>
      </c>
      <c r="E167" s="15"/>
    </row>
    <row r="168" spans="1:5" s="5" customFormat="1" ht="45" x14ac:dyDescent="0.3">
      <c r="A168" s="151" t="s">
        <v>183</v>
      </c>
      <c r="B168" s="179" t="s">
        <v>184</v>
      </c>
      <c r="C168" s="180"/>
      <c r="D168" s="181">
        <f>D169</f>
        <v>30423.119999999999</v>
      </c>
      <c r="E168" s="15"/>
    </row>
    <row r="169" spans="1:5" s="5" customFormat="1" x14ac:dyDescent="0.3">
      <c r="A169" s="133" t="s">
        <v>16</v>
      </c>
      <c r="B169" s="179"/>
      <c r="C169" s="182" t="s">
        <v>70</v>
      </c>
      <c r="D169" s="181">
        <v>30423.119999999999</v>
      </c>
      <c r="E169" s="15"/>
    </row>
    <row r="170" spans="1:5" s="5" customFormat="1" ht="75" x14ac:dyDescent="0.3">
      <c r="A170" s="151" t="s">
        <v>423</v>
      </c>
      <c r="B170" s="179" t="s">
        <v>142</v>
      </c>
      <c r="C170" s="180"/>
      <c r="D170" s="181">
        <f>D171</f>
        <v>68261</v>
      </c>
      <c r="E170" s="15"/>
    </row>
    <row r="171" spans="1:5" s="5" customFormat="1" x14ac:dyDescent="0.3">
      <c r="A171" s="133" t="s">
        <v>16</v>
      </c>
      <c r="B171" s="179"/>
      <c r="C171" s="182" t="s">
        <v>143</v>
      </c>
      <c r="D171" s="181">
        <v>68261</v>
      </c>
      <c r="E171" s="15"/>
    </row>
    <row r="172" spans="1:5" s="5" customFormat="1" x14ac:dyDescent="0.3">
      <c r="A172" s="151" t="s">
        <v>424</v>
      </c>
      <c r="B172" s="179" t="s">
        <v>425</v>
      </c>
      <c r="C172" s="180"/>
      <c r="D172" s="181">
        <f>D173</f>
        <v>24120.720000000001</v>
      </c>
      <c r="E172" s="15"/>
    </row>
    <row r="173" spans="1:5" s="5" customFormat="1" x14ac:dyDescent="0.3">
      <c r="A173" s="151" t="s">
        <v>18</v>
      </c>
      <c r="B173" s="179"/>
      <c r="C173" s="182" t="s">
        <v>426</v>
      </c>
      <c r="D173" s="181">
        <v>24120.720000000001</v>
      </c>
      <c r="E173" s="15"/>
    </row>
    <row r="174" spans="1:5" s="5" customFormat="1" ht="60" x14ac:dyDescent="0.3">
      <c r="A174" s="151" t="s">
        <v>427</v>
      </c>
      <c r="B174" s="179" t="s">
        <v>185</v>
      </c>
      <c r="C174" s="180"/>
      <c r="D174" s="181">
        <f>D175</f>
        <v>2520</v>
      </c>
      <c r="E174" s="15"/>
    </row>
    <row r="175" spans="1:5" s="5" customFormat="1" x14ac:dyDescent="0.3">
      <c r="A175" s="133" t="s">
        <v>16</v>
      </c>
      <c r="B175" s="179"/>
      <c r="C175" s="182" t="s">
        <v>143</v>
      </c>
      <c r="D175" s="181">
        <v>2520</v>
      </c>
      <c r="E175" s="9"/>
    </row>
    <row r="176" spans="1:5" s="5" customFormat="1" x14ac:dyDescent="0.3">
      <c r="A176" s="192" t="s">
        <v>34</v>
      </c>
      <c r="B176" s="193"/>
      <c r="C176" s="194"/>
      <c r="D176" s="195">
        <f>D12+D25+D30+D37+D48+D67+D81+D89+D139+D110+D122+D126+D130+D134</f>
        <v>50112116</v>
      </c>
      <c r="E176" s="9"/>
    </row>
    <row r="177" spans="1:5" s="5" customFormat="1" x14ac:dyDescent="0.3">
      <c r="A177" s="196"/>
      <c r="B177" s="197"/>
      <c r="C177" s="197"/>
      <c r="D177" s="198"/>
      <c r="E177" s="9"/>
    </row>
    <row r="178" spans="1:5" s="5" customFormat="1" x14ac:dyDescent="0.3">
      <c r="A178" s="196"/>
      <c r="B178" s="197"/>
      <c r="C178" s="197"/>
      <c r="D178" s="198"/>
      <c r="E178" s="9"/>
    </row>
    <row r="179" spans="1:5" s="5" customFormat="1" x14ac:dyDescent="0.3">
      <c r="A179" s="13"/>
      <c r="B179" s="11"/>
      <c r="C179" s="12"/>
      <c r="D179" s="25"/>
      <c r="E179" s="9"/>
    </row>
    <row r="180" spans="1:5" s="5" customFormat="1" x14ac:dyDescent="0.3">
      <c r="A180" s="13"/>
      <c r="B180" s="11"/>
      <c r="C180" s="14"/>
      <c r="D180" s="24"/>
      <c r="E180" s="9"/>
    </row>
    <row r="181" spans="1:5" s="5" customFormat="1" x14ac:dyDescent="0.3">
      <c r="A181" s="11"/>
      <c r="B181" s="11"/>
      <c r="C181" s="14"/>
      <c r="D181" s="24"/>
      <c r="E181" s="9"/>
    </row>
    <row r="182" spans="1:5" s="5" customFormat="1" x14ac:dyDescent="0.3">
      <c r="A182" s="13"/>
      <c r="B182" s="11"/>
      <c r="C182" s="14"/>
      <c r="D182" s="24"/>
      <c r="E182" s="9"/>
    </row>
    <row r="183" spans="1:5" s="5" customFormat="1" x14ac:dyDescent="0.3">
      <c r="A183" s="11"/>
      <c r="B183" s="11"/>
      <c r="C183" s="14"/>
      <c r="D183" s="24"/>
      <c r="E183" s="9"/>
    </row>
    <row r="184" spans="1:5" s="5" customFormat="1" x14ac:dyDescent="0.3">
      <c r="A184" s="13"/>
      <c r="B184" s="11"/>
      <c r="C184" s="14"/>
      <c r="D184" s="24"/>
      <c r="E184" s="9"/>
    </row>
    <row r="185" spans="1:5" s="5" customFormat="1" x14ac:dyDescent="0.3">
      <c r="A185" s="11"/>
      <c r="B185" s="11"/>
      <c r="C185" s="14"/>
      <c r="D185" s="24"/>
      <c r="E185" s="9"/>
    </row>
    <row r="186" spans="1:5" s="5" customFormat="1" x14ac:dyDescent="0.3">
      <c r="A186" s="13"/>
      <c r="B186" s="11"/>
      <c r="C186" s="14"/>
      <c r="D186" s="24"/>
      <c r="E186" s="9"/>
    </row>
    <row r="187" spans="1:5" s="5" customFormat="1" x14ac:dyDescent="0.3">
      <c r="A187" s="11"/>
      <c r="B187" s="11"/>
      <c r="C187" s="12"/>
      <c r="D187" s="24"/>
      <c r="E187" s="9"/>
    </row>
    <row r="188" spans="1:5" s="5" customFormat="1" x14ac:dyDescent="0.3">
      <c r="A188" s="13"/>
      <c r="B188" s="11"/>
      <c r="C188" s="14"/>
      <c r="D188" s="25"/>
      <c r="E188" s="9"/>
    </row>
    <row r="189" spans="1:5" s="5" customFormat="1" x14ac:dyDescent="0.3">
      <c r="A189" s="13"/>
      <c r="B189" s="11"/>
      <c r="C189" s="14"/>
      <c r="D189" s="25"/>
      <c r="E189" s="9"/>
    </row>
    <row r="190" spans="1:5" s="5" customFormat="1" x14ac:dyDescent="0.3">
      <c r="A190" s="11"/>
      <c r="B190" s="11"/>
      <c r="C190" s="14"/>
      <c r="D190" s="25"/>
      <c r="E190" s="9"/>
    </row>
    <row r="191" spans="1:5" s="5" customFormat="1" x14ac:dyDescent="0.3">
      <c r="A191" s="16"/>
      <c r="B191" s="11"/>
      <c r="C191" s="14"/>
      <c r="D191" s="24"/>
      <c r="E191" s="9"/>
    </row>
    <row r="192" spans="1:5" s="5" customFormat="1" x14ac:dyDescent="0.3">
      <c r="A192" s="16"/>
      <c r="B192" s="11"/>
      <c r="C192" s="17"/>
      <c r="D192" s="24"/>
      <c r="E192" s="9"/>
    </row>
    <row r="193" spans="1:5" s="5" customFormat="1" x14ac:dyDescent="0.3">
      <c r="A193" s="13"/>
      <c r="B193" s="17"/>
      <c r="C193" s="17"/>
      <c r="D193" s="25"/>
      <c r="E193" s="9"/>
    </row>
    <row r="194" spans="1:5" s="5" customFormat="1" x14ac:dyDescent="0.3">
      <c r="A194" s="18"/>
      <c r="B194" s="12"/>
      <c r="C194" s="19"/>
      <c r="D194" s="25"/>
      <c r="E194" s="9"/>
    </row>
    <row r="195" spans="1:5" s="5" customFormat="1" x14ac:dyDescent="0.3">
      <c r="A195" s="18"/>
      <c r="B195" s="12"/>
      <c r="C195" s="12"/>
      <c r="D195" s="24"/>
      <c r="E195" s="9"/>
    </row>
    <row r="196" spans="1:5" s="5" customFormat="1" x14ac:dyDescent="0.3">
      <c r="A196" s="20"/>
      <c r="B196" s="12"/>
      <c r="C196" s="12"/>
      <c r="D196" s="24"/>
      <c r="E196" s="9"/>
    </row>
    <row r="197" spans="1:5" s="5" customFormat="1" x14ac:dyDescent="0.3">
      <c r="A197" s="20"/>
      <c r="B197" s="12"/>
      <c r="C197" s="17"/>
      <c r="D197" s="24"/>
      <c r="E197" s="9"/>
    </row>
    <row r="198" spans="1:5" s="5" customFormat="1" x14ac:dyDescent="0.3">
      <c r="A198" s="13"/>
      <c r="B198" s="17"/>
      <c r="C198" s="17"/>
      <c r="D198" s="25"/>
      <c r="E198" s="9"/>
    </row>
    <row r="199" spans="1:5" s="5" customFormat="1" x14ac:dyDescent="0.3">
      <c r="A199" s="18"/>
      <c r="B199" s="12"/>
      <c r="C199" s="19"/>
      <c r="D199" s="25"/>
      <c r="E199" s="9"/>
    </row>
    <row r="200" spans="1:5" s="5" customFormat="1" x14ac:dyDescent="0.3">
      <c r="A200" s="18"/>
      <c r="B200" s="12"/>
      <c r="C200" s="12"/>
      <c r="D200" s="24"/>
      <c r="E200" s="9"/>
    </row>
    <row r="201" spans="1:5" s="5" customFormat="1" x14ac:dyDescent="0.3">
      <c r="A201" s="16"/>
      <c r="B201" s="12"/>
      <c r="C201" s="12"/>
      <c r="D201" s="24"/>
      <c r="E201" s="9"/>
    </row>
    <row r="202" spans="1:5" s="5" customFormat="1" x14ac:dyDescent="0.3">
      <c r="A202" s="16"/>
      <c r="B202" s="12"/>
      <c r="C202" s="17"/>
      <c r="D202" s="24"/>
      <c r="E202" s="9"/>
    </row>
    <row r="203" spans="1:5" s="5" customFormat="1" x14ac:dyDescent="0.3">
      <c r="A203" s="13"/>
      <c r="B203" s="12"/>
      <c r="C203" s="17"/>
      <c r="D203" s="25"/>
      <c r="E203" s="9"/>
    </row>
    <row r="204" spans="1:5" s="5" customFormat="1" x14ac:dyDescent="0.3">
      <c r="A204" s="13"/>
      <c r="B204" s="12"/>
      <c r="C204" s="17"/>
      <c r="D204" s="24"/>
      <c r="E204" s="9"/>
    </row>
    <row r="205" spans="1:5" s="5" customFormat="1" x14ac:dyDescent="0.3">
      <c r="A205" s="11"/>
      <c r="B205" s="12"/>
      <c r="C205" s="17"/>
      <c r="D205" s="24"/>
      <c r="E205" s="9"/>
    </row>
    <row r="206" spans="1:5" s="5" customFormat="1" x14ac:dyDescent="0.3">
      <c r="A206" s="13"/>
      <c r="B206" s="12"/>
      <c r="C206" s="17"/>
      <c r="D206" s="24"/>
      <c r="E206" s="9"/>
    </row>
    <row r="207" spans="1:5" s="5" customFormat="1" x14ac:dyDescent="0.3">
      <c r="A207" s="11"/>
      <c r="B207" s="12"/>
      <c r="C207" s="17"/>
      <c r="D207" s="24"/>
      <c r="E207" s="22"/>
    </row>
    <row r="208" spans="1:5" s="5" customFormat="1" x14ac:dyDescent="0.3">
      <c r="A208" s="13"/>
      <c r="B208" s="12"/>
      <c r="C208" s="17"/>
      <c r="D208" s="24"/>
    </row>
    <row r="209" spans="1:4" s="5" customFormat="1" x14ac:dyDescent="0.3">
      <c r="A209" s="11"/>
      <c r="B209" s="12"/>
      <c r="C209" s="17"/>
      <c r="D209" s="24"/>
    </row>
    <row r="210" spans="1:4" s="3" customFormat="1" x14ac:dyDescent="0.3">
      <c r="A210" s="11"/>
      <c r="B210" s="12"/>
      <c r="C210" s="17"/>
      <c r="D210" s="24"/>
    </row>
    <row r="211" spans="1:4" s="3" customFormat="1" x14ac:dyDescent="0.3">
      <c r="A211" s="13"/>
      <c r="B211" s="12"/>
      <c r="C211" s="17"/>
      <c r="D211" s="24"/>
    </row>
    <row r="212" spans="1:4" s="3" customFormat="1" x14ac:dyDescent="0.3">
      <c r="A212" s="13"/>
      <c r="B212" s="12"/>
      <c r="C212" s="17"/>
      <c r="D212" s="25"/>
    </row>
    <row r="213" spans="1:4" s="3" customFormat="1" x14ac:dyDescent="0.3">
      <c r="A213" s="18"/>
      <c r="B213" s="12"/>
      <c r="C213" s="12"/>
      <c r="D213" s="24"/>
    </row>
    <row r="214" spans="1:4" s="3" customFormat="1" x14ac:dyDescent="0.3">
      <c r="A214" s="18"/>
      <c r="B214" s="12"/>
      <c r="C214" s="12"/>
      <c r="D214" s="24"/>
    </row>
    <row r="215" spans="1:4" s="3" customFormat="1" x14ac:dyDescent="0.3">
      <c r="A215" s="11"/>
      <c r="B215" s="12"/>
      <c r="C215" s="12"/>
      <c r="D215" s="24"/>
    </row>
    <row r="216" spans="1:4" s="3" customFormat="1" x14ac:dyDescent="0.3">
      <c r="A216" s="11"/>
      <c r="B216" s="12"/>
      <c r="C216" s="17"/>
      <c r="D216" s="24"/>
    </row>
    <row r="217" spans="1:4" s="3" customFormat="1" x14ac:dyDescent="0.3">
      <c r="A217" s="18"/>
      <c r="B217" s="12"/>
      <c r="C217" s="17"/>
      <c r="D217" s="24"/>
    </row>
    <row r="218" spans="1:4" s="3" customFormat="1" x14ac:dyDescent="0.3">
      <c r="A218" s="20"/>
      <c r="B218" s="12"/>
      <c r="C218" s="12"/>
      <c r="D218" s="26"/>
    </row>
    <row r="219" spans="1:4" s="3" customFormat="1" x14ac:dyDescent="0.3">
      <c r="A219" s="20"/>
      <c r="B219" s="12"/>
      <c r="C219" s="17"/>
      <c r="D219" s="26"/>
    </row>
    <row r="220" spans="1:4" s="3" customFormat="1" x14ac:dyDescent="0.3">
      <c r="A220" s="13"/>
      <c r="B220" s="17"/>
      <c r="C220" s="17"/>
      <c r="D220" s="25"/>
    </row>
    <row r="221" spans="1:4" s="3" customFormat="1" x14ac:dyDescent="0.3">
      <c r="A221" s="18"/>
      <c r="B221" s="12"/>
      <c r="C221" s="19"/>
      <c r="D221" s="25"/>
    </row>
    <row r="222" spans="1:4" s="3" customFormat="1" x14ac:dyDescent="0.3">
      <c r="A222" s="18"/>
      <c r="B222" s="12"/>
      <c r="C222" s="12"/>
      <c r="D222" s="24"/>
    </row>
    <row r="223" spans="1:4" s="3" customFormat="1" x14ac:dyDescent="0.3">
      <c r="A223" s="16"/>
      <c r="B223" s="11"/>
      <c r="C223" s="12"/>
      <c r="D223" s="26"/>
    </row>
    <row r="224" spans="1:4" s="3" customFormat="1" x14ac:dyDescent="0.3">
      <c r="A224" s="16"/>
      <c r="B224" s="11"/>
      <c r="C224" s="17"/>
      <c r="D224" s="26"/>
    </row>
    <row r="225" spans="1:4" s="3" customFormat="1" x14ac:dyDescent="0.3">
      <c r="A225" s="11"/>
      <c r="B225" s="11"/>
      <c r="C225" s="17"/>
      <c r="D225" s="24"/>
    </row>
    <row r="226" spans="1:4" s="3" customFormat="1" x14ac:dyDescent="0.3">
      <c r="A226" s="11"/>
      <c r="B226" s="11"/>
      <c r="C226" s="17"/>
      <c r="D226" s="24"/>
    </row>
    <row r="227" spans="1:4" s="3" customFormat="1" x14ac:dyDescent="0.3">
      <c r="A227" s="21"/>
      <c r="B227" s="21"/>
      <c r="C227" s="12"/>
      <c r="D227" s="27"/>
    </row>
    <row r="228" spans="1:4" s="3" customFormat="1" x14ac:dyDescent="0.3">
      <c r="A228" s="2"/>
      <c r="B228" s="5"/>
      <c r="C228" s="23"/>
      <c r="D228" s="28"/>
    </row>
    <row r="229" spans="1:4" s="3" customFormat="1" x14ac:dyDescent="0.3">
      <c r="A229" s="5"/>
      <c r="B229" s="5"/>
      <c r="C229" s="5"/>
      <c r="D229" s="28"/>
    </row>
    <row r="230" spans="1:4" s="3" customFormat="1" x14ac:dyDescent="0.3">
      <c r="C230" s="5"/>
      <c r="D230" s="29"/>
    </row>
    <row r="231" spans="1:4" s="3" customFormat="1" x14ac:dyDescent="0.3">
      <c r="D231" s="29"/>
    </row>
    <row r="232" spans="1:4" s="3" customFormat="1" x14ac:dyDescent="0.3">
      <c r="D232" s="29"/>
    </row>
    <row r="233" spans="1:4" s="3" customFormat="1" x14ac:dyDescent="0.3">
      <c r="D233" s="29"/>
    </row>
    <row r="234" spans="1:4" s="3" customFormat="1" x14ac:dyDescent="0.3">
      <c r="D234" s="29"/>
    </row>
    <row r="235" spans="1:4" s="3" customFormat="1" x14ac:dyDescent="0.3">
      <c r="D235" s="29"/>
    </row>
    <row r="236" spans="1:4" s="3" customFormat="1" x14ac:dyDescent="0.3">
      <c r="D236" s="29"/>
    </row>
    <row r="237" spans="1:4" s="3" customFormat="1" x14ac:dyDescent="0.3">
      <c r="D237" s="29"/>
    </row>
    <row r="238" spans="1:4" s="3" customFormat="1" x14ac:dyDescent="0.3">
      <c r="D238" s="29"/>
    </row>
    <row r="239" spans="1:4" s="3" customFormat="1" x14ac:dyDescent="0.3">
      <c r="D239" s="29"/>
    </row>
    <row r="240" spans="1:4" s="3" customFormat="1" x14ac:dyDescent="0.3">
      <c r="D240" s="29"/>
    </row>
    <row r="241" spans="4:4" s="3" customFormat="1" x14ac:dyDescent="0.3">
      <c r="D241" s="29"/>
    </row>
    <row r="242" spans="4:4" s="3" customFormat="1" x14ac:dyDescent="0.3">
      <c r="D242" s="29"/>
    </row>
    <row r="243" spans="4:4" s="3" customFormat="1" x14ac:dyDescent="0.3">
      <c r="D243" s="29"/>
    </row>
    <row r="244" spans="4:4" s="3" customFormat="1" x14ac:dyDescent="0.3">
      <c r="D244" s="29"/>
    </row>
    <row r="245" spans="4:4" s="3" customFormat="1" x14ac:dyDescent="0.3">
      <c r="D245" s="29"/>
    </row>
    <row r="246" spans="4:4" s="3" customFormat="1" x14ac:dyDescent="0.3">
      <c r="D246" s="29"/>
    </row>
    <row r="247" spans="4:4" s="3" customFormat="1" x14ac:dyDescent="0.3">
      <c r="D247" s="29"/>
    </row>
    <row r="248" spans="4:4" s="3" customFormat="1" x14ac:dyDescent="0.3">
      <c r="D248" s="29"/>
    </row>
    <row r="249" spans="4:4" s="3" customFormat="1" x14ac:dyDescent="0.3">
      <c r="D249" s="29"/>
    </row>
    <row r="250" spans="4:4" s="3" customFormat="1" x14ac:dyDescent="0.3">
      <c r="D250" s="29"/>
    </row>
    <row r="251" spans="4:4" s="3" customFormat="1" x14ac:dyDescent="0.3">
      <c r="D251" s="29"/>
    </row>
    <row r="252" spans="4:4" s="3" customFormat="1" x14ac:dyDescent="0.3">
      <c r="D252" s="29"/>
    </row>
    <row r="253" spans="4:4" s="3" customFormat="1" x14ac:dyDescent="0.3">
      <c r="D253" s="29"/>
    </row>
    <row r="254" spans="4:4" s="3" customFormat="1" x14ac:dyDescent="0.3">
      <c r="D254" s="29"/>
    </row>
    <row r="255" spans="4:4" s="3" customFormat="1" x14ac:dyDescent="0.3">
      <c r="D255" s="29"/>
    </row>
    <row r="256" spans="4:4" s="3" customFormat="1" x14ac:dyDescent="0.3">
      <c r="D256" s="29"/>
    </row>
    <row r="257" spans="4:4" s="3" customFormat="1" x14ac:dyDescent="0.3">
      <c r="D257" s="29"/>
    </row>
    <row r="258" spans="4:4" s="3" customFormat="1" x14ac:dyDescent="0.3">
      <c r="D258" s="29"/>
    </row>
    <row r="259" spans="4:4" s="3" customFormat="1" x14ac:dyDescent="0.3">
      <c r="D259" s="29"/>
    </row>
    <row r="260" spans="4:4" s="3" customFormat="1" x14ac:dyDescent="0.3">
      <c r="D260" s="29"/>
    </row>
    <row r="261" spans="4:4" s="3" customFormat="1" x14ac:dyDescent="0.3">
      <c r="D261" s="29"/>
    </row>
    <row r="262" spans="4:4" s="3" customFormat="1" x14ac:dyDescent="0.3">
      <c r="D262" s="29"/>
    </row>
    <row r="263" spans="4:4" s="3" customFormat="1" x14ac:dyDescent="0.3">
      <c r="D263" s="29"/>
    </row>
    <row r="264" spans="4:4" s="3" customFormat="1" x14ac:dyDescent="0.3">
      <c r="D264" s="29"/>
    </row>
    <row r="265" spans="4:4" s="3" customFormat="1" x14ac:dyDescent="0.3">
      <c r="D265" s="29"/>
    </row>
    <row r="266" spans="4:4" s="3" customFormat="1" x14ac:dyDescent="0.3">
      <c r="D266" s="29"/>
    </row>
    <row r="267" spans="4:4" s="3" customFormat="1" x14ac:dyDescent="0.3">
      <c r="D267" s="29"/>
    </row>
    <row r="268" spans="4:4" s="3" customFormat="1" x14ac:dyDescent="0.3">
      <c r="D268" s="29"/>
    </row>
    <row r="269" spans="4:4" s="3" customFormat="1" x14ac:dyDescent="0.3">
      <c r="D269" s="29"/>
    </row>
    <row r="270" spans="4:4" s="3" customFormat="1" x14ac:dyDescent="0.3">
      <c r="D270" s="29"/>
    </row>
    <row r="271" spans="4:4" s="3" customFormat="1" x14ac:dyDescent="0.3">
      <c r="D271" s="29"/>
    </row>
    <row r="272" spans="4:4" s="3" customFormat="1" x14ac:dyDescent="0.3">
      <c r="D272" s="29"/>
    </row>
    <row r="273" spans="4:4" s="3" customFormat="1" x14ac:dyDescent="0.3">
      <c r="D273" s="29"/>
    </row>
    <row r="274" spans="4:4" s="3" customFormat="1" x14ac:dyDescent="0.3">
      <c r="D274" s="29"/>
    </row>
    <row r="275" spans="4:4" s="3" customFormat="1" x14ac:dyDescent="0.3">
      <c r="D275" s="29"/>
    </row>
    <row r="276" spans="4:4" s="3" customFormat="1" x14ac:dyDescent="0.3">
      <c r="D276" s="29"/>
    </row>
    <row r="277" spans="4:4" s="3" customFormat="1" x14ac:dyDescent="0.3">
      <c r="D277" s="29"/>
    </row>
    <row r="278" spans="4:4" s="3" customFormat="1" x14ac:dyDescent="0.3">
      <c r="D278" s="29"/>
    </row>
    <row r="279" spans="4:4" s="3" customFormat="1" x14ac:dyDescent="0.3">
      <c r="D279" s="29"/>
    </row>
    <row r="280" spans="4:4" s="3" customFormat="1" x14ac:dyDescent="0.3">
      <c r="D280" s="29"/>
    </row>
    <row r="281" spans="4:4" s="3" customFormat="1" x14ac:dyDescent="0.3">
      <c r="D281" s="29"/>
    </row>
    <row r="282" spans="4:4" s="3" customFormat="1" x14ac:dyDescent="0.3">
      <c r="D282" s="29"/>
    </row>
    <row r="283" spans="4:4" s="3" customFormat="1" x14ac:dyDescent="0.3">
      <c r="D283" s="29"/>
    </row>
    <row r="284" spans="4:4" s="3" customFormat="1" x14ac:dyDescent="0.3">
      <c r="D284" s="29"/>
    </row>
    <row r="285" spans="4:4" s="3" customFormat="1" x14ac:dyDescent="0.3">
      <c r="D285" s="29"/>
    </row>
    <row r="286" spans="4:4" s="3" customFormat="1" x14ac:dyDescent="0.3">
      <c r="D286" s="29"/>
    </row>
    <row r="287" spans="4:4" s="3" customFormat="1" x14ac:dyDescent="0.3">
      <c r="D287" s="29"/>
    </row>
    <row r="288" spans="4:4" s="3" customFormat="1" x14ac:dyDescent="0.3">
      <c r="D288" s="29"/>
    </row>
    <row r="289" spans="4:4" s="3" customFormat="1" x14ac:dyDescent="0.3">
      <c r="D289" s="29"/>
    </row>
    <row r="290" spans="4:4" s="3" customFormat="1" x14ac:dyDescent="0.3">
      <c r="D290" s="29"/>
    </row>
    <row r="291" spans="4:4" s="3" customFormat="1" x14ac:dyDescent="0.3">
      <c r="D291" s="29"/>
    </row>
    <row r="292" spans="4:4" s="3" customFormat="1" x14ac:dyDescent="0.3">
      <c r="D292" s="29"/>
    </row>
    <row r="293" spans="4:4" s="3" customFormat="1" x14ac:dyDescent="0.3">
      <c r="D293" s="29"/>
    </row>
    <row r="294" spans="4:4" s="3" customFormat="1" x14ac:dyDescent="0.3">
      <c r="D294" s="29"/>
    </row>
    <row r="295" spans="4:4" s="3" customFormat="1" x14ac:dyDescent="0.3">
      <c r="D295" s="29"/>
    </row>
    <row r="296" spans="4:4" s="3" customFormat="1" x14ac:dyDescent="0.3">
      <c r="D296" s="29"/>
    </row>
    <row r="297" spans="4:4" s="3" customFormat="1" x14ac:dyDescent="0.3">
      <c r="D297" s="29"/>
    </row>
    <row r="298" spans="4:4" s="3" customFormat="1" x14ac:dyDescent="0.3">
      <c r="D298" s="29"/>
    </row>
    <row r="299" spans="4:4" s="3" customFormat="1" x14ac:dyDescent="0.3">
      <c r="D299" s="29"/>
    </row>
    <row r="300" spans="4:4" s="3" customFormat="1" x14ac:dyDescent="0.3">
      <c r="D300" s="29"/>
    </row>
    <row r="301" spans="4:4" s="3" customFormat="1" x14ac:dyDescent="0.3">
      <c r="D301" s="29"/>
    </row>
    <row r="302" spans="4:4" s="3" customFormat="1" x14ac:dyDescent="0.3">
      <c r="D302" s="29"/>
    </row>
    <row r="303" spans="4:4" s="3" customFormat="1" x14ac:dyDescent="0.3">
      <c r="D303" s="29"/>
    </row>
    <row r="304" spans="4:4" s="3" customFormat="1" x14ac:dyDescent="0.3">
      <c r="D304" s="29"/>
    </row>
    <row r="305" spans="4:4" s="3" customFormat="1" x14ac:dyDescent="0.3">
      <c r="D305" s="29"/>
    </row>
    <row r="306" spans="4:4" s="3" customFormat="1" x14ac:dyDescent="0.3">
      <c r="D306" s="29"/>
    </row>
    <row r="307" spans="4:4" s="3" customFormat="1" x14ac:dyDescent="0.3">
      <c r="D307" s="29"/>
    </row>
    <row r="308" spans="4:4" s="3" customFormat="1" x14ac:dyDescent="0.3">
      <c r="D308" s="29"/>
    </row>
    <row r="309" spans="4:4" s="3" customFormat="1" x14ac:dyDescent="0.3">
      <c r="D309" s="29"/>
    </row>
    <row r="310" spans="4:4" s="3" customFormat="1" x14ac:dyDescent="0.3">
      <c r="D310" s="29"/>
    </row>
    <row r="311" spans="4:4" s="3" customFormat="1" x14ac:dyDescent="0.3">
      <c r="D311" s="29"/>
    </row>
    <row r="312" spans="4:4" s="3" customFormat="1" x14ac:dyDescent="0.3">
      <c r="D312" s="29"/>
    </row>
    <row r="313" spans="4:4" s="3" customFormat="1" x14ac:dyDescent="0.3">
      <c r="D313" s="29"/>
    </row>
    <row r="314" spans="4:4" s="3" customFormat="1" x14ac:dyDescent="0.3">
      <c r="D314" s="29"/>
    </row>
    <row r="315" spans="4:4" s="3" customFormat="1" x14ac:dyDescent="0.3">
      <c r="D315" s="29"/>
    </row>
    <row r="316" spans="4:4" s="3" customFormat="1" x14ac:dyDescent="0.3">
      <c r="D316" s="29"/>
    </row>
    <row r="317" spans="4:4" s="3" customFormat="1" x14ac:dyDescent="0.3">
      <c r="D317" s="29"/>
    </row>
    <row r="318" spans="4:4" s="3" customFormat="1" x14ac:dyDescent="0.3">
      <c r="D318" s="29"/>
    </row>
    <row r="319" spans="4:4" s="3" customFormat="1" x14ac:dyDescent="0.3">
      <c r="D319" s="29"/>
    </row>
    <row r="320" spans="4:4" s="3" customFormat="1" x14ac:dyDescent="0.3">
      <c r="D320" s="29"/>
    </row>
    <row r="321" spans="4:4" s="3" customFormat="1" x14ac:dyDescent="0.3">
      <c r="D321" s="29"/>
    </row>
    <row r="322" spans="4:4" s="3" customFormat="1" x14ac:dyDescent="0.3">
      <c r="D322" s="29"/>
    </row>
    <row r="323" spans="4:4" s="3" customFormat="1" x14ac:dyDescent="0.3">
      <c r="D323" s="29"/>
    </row>
    <row r="324" spans="4:4" s="3" customFormat="1" x14ac:dyDescent="0.3">
      <c r="D324" s="29"/>
    </row>
    <row r="325" spans="4:4" s="3" customFormat="1" x14ac:dyDescent="0.3">
      <c r="D325" s="29"/>
    </row>
    <row r="326" spans="4:4" s="3" customFormat="1" x14ac:dyDescent="0.3">
      <c r="D326" s="29"/>
    </row>
    <row r="327" spans="4:4" s="3" customFormat="1" x14ac:dyDescent="0.3">
      <c r="D327" s="29"/>
    </row>
    <row r="328" spans="4:4" s="3" customFormat="1" x14ac:dyDescent="0.3">
      <c r="D328" s="29"/>
    </row>
    <row r="329" spans="4:4" s="3" customFormat="1" x14ac:dyDescent="0.3">
      <c r="D329" s="29"/>
    </row>
    <row r="330" spans="4:4" s="3" customFormat="1" x14ac:dyDescent="0.3">
      <c r="D330" s="29"/>
    </row>
    <row r="331" spans="4:4" s="3" customFormat="1" x14ac:dyDescent="0.3">
      <c r="D331" s="29"/>
    </row>
    <row r="332" spans="4:4" s="3" customFormat="1" x14ac:dyDescent="0.3">
      <c r="D332" s="29"/>
    </row>
    <row r="333" spans="4:4" s="3" customFormat="1" x14ac:dyDescent="0.3">
      <c r="D333" s="29"/>
    </row>
    <row r="334" spans="4:4" s="3" customFormat="1" x14ac:dyDescent="0.3">
      <c r="D334" s="29"/>
    </row>
    <row r="335" spans="4:4" s="3" customFormat="1" x14ac:dyDescent="0.3">
      <c r="D335" s="29"/>
    </row>
    <row r="336" spans="4:4" s="3" customFormat="1" x14ac:dyDescent="0.3">
      <c r="D336" s="29"/>
    </row>
    <row r="337" spans="4:4" s="3" customFormat="1" x14ac:dyDescent="0.3">
      <c r="D337" s="29"/>
    </row>
    <row r="338" spans="4:4" s="3" customFormat="1" x14ac:dyDescent="0.3">
      <c r="D338" s="29"/>
    </row>
    <row r="339" spans="4:4" s="3" customFormat="1" x14ac:dyDescent="0.3">
      <c r="D339" s="29"/>
    </row>
    <row r="340" spans="4:4" s="3" customFormat="1" x14ac:dyDescent="0.3">
      <c r="D340" s="29"/>
    </row>
    <row r="341" spans="4:4" s="3" customFormat="1" x14ac:dyDescent="0.3">
      <c r="D341" s="29"/>
    </row>
    <row r="342" spans="4:4" s="3" customFormat="1" x14ac:dyDescent="0.3">
      <c r="D342" s="29"/>
    </row>
    <row r="343" spans="4:4" s="3" customFormat="1" x14ac:dyDescent="0.3">
      <c r="D343" s="29"/>
    </row>
    <row r="344" spans="4:4" s="3" customFormat="1" x14ac:dyDescent="0.3">
      <c r="D344" s="29"/>
    </row>
    <row r="345" spans="4:4" s="3" customFormat="1" x14ac:dyDescent="0.3">
      <c r="D345" s="29"/>
    </row>
    <row r="346" spans="4:4" s="3" customFormat="1" x14ac:dyDescent="0.3">
      <c r="D346" s="29"/>
    </row>
    <row r="347" spans="4:4" s="3" customFormat="1" x14ac:dyDescent="0.3">
      <c r="D347" s="29"/>
    </row>
    <row r="348" spans="4:4" s="3" customFormat="1" x14ac:dyDescent="0.3">
      <c r="D348" s="29"/>
    </row>
    <row r="349" spans="4:4" s="3" customFormat="1" x14ac:dyDescent="0.3">
      <c r="D349" s="29"/>
    </row>
    <row r="350" spans="4:4" s="3" customFormat="1" x14ac:dyDescent="0.3">
      <c r="D350" s="29"/>
    </row>
    <row r="351" spans="4:4" s="3" customFormat="1" x14ac:dyDescent="0.3">
      <c r="D351" s="29"/>
    </row>
    <row r="352" spans="4:4" s="3" customFormat="1" x14ac:dyDescent="0.3">
      <c r="D352" s="29"/>
    </row>
    <row r="353" spans="4:4" s="3" customFormat="1" x14ac:dyDescent="0.3">
      <c r="D353" s="29"/>
    </row>
    <row r="354" spans="4:4" s="3" customFormat="1" x14ac:dyDescent="0.3">
      <c r="D354" s="29"/>
    </row>
    <row r="355" spans="4:4" s="3" customFormat="1" x14ac:dyDescent="0.3">
      <c r="D355" s="29"/>
    </row>
    <row r="356" spans="4:4" s="3" customFormat="1" x14ac:dyDescent="0.3">
      <c r="D356" s="29"/>
    </row>
    <row r="357" spans="4:4" s="3" customFormat="1" x14ac:dyDescent="0.3">
      <c r="D357" s="29"/>
    </row>
    <row r="358" spans="4:4" s="3" customFormat="1" x14ac:dyDescent="0.3">
      <c r="D358" s="29"/>
    </row>
    <row r="359" spans="4:4" s="3" customFormat="1" x14ac:dyDescent="0.3">
      <c r="D359" s="29"/>
    </row>
    <row r="360" spans="4:4" s="3" customFormat="1" x14ac:dyDescent="0.3">
      <c r="D360" s="29"/>
    </row>
    <row r="361" spans="4:4" s="3" customFormat="1" x14ac:dyDescent="0.3">
      <c r="D361" s="29"/>
    </row>
    <row r="362" spans="4:4" s="3" customFormat="1" x14ac:dyDescent="0.3">
      <c r="D362" s="29"/>
    </row>
    <row r="363" spans="4:4" s="3" customFormat="1" x14ac:dyDescent="0.3">
      <c r="D363" s="29"/>
    </row>
    <row r="364" spans="4:4" s="3" customFormat="1" x14ac:dyDescent="0.3">
      <c r="D364" s="29"/>
    </row>
    <row r="365" spans="4:4" s="3" customFormat="1" x14ac:dyDescent="0.3">
      <c r="D365" s="29"/>
    </row>
    <row r="366" spans="4:4" s="3" customFormat="1" x14ac:dyDescent="0.3">
      <c r="D366" s="29"/>
    </row>
    <row r="367" spans="4:4" s="3" customFormat="1" x14ac:dyDescent="0.3">
      <c r="D367" s="29"/>
    </row>
    <row r="368" spans="4:4" s="3" customFormat="1" x14ac:dyDescent="0.3">
      <c r="D368" s="29"/>
    </row>
    <row r="369" spans="4:4" s="3" customFormat="1" x14ac:dyDescent="0.3">
      <c r="D369" s="29"/>
    </row>
    <row r="370" spans="4:4" s="3" customFormat="1" x14ac:dyDescent="0.3">
      <c r="D370" s="29"/>
    </row>
    <row r="371" spans="4:4" s="3" customFormat="1" x14ac:dyDescent="0.3">
      <c r="D371" s="29"/>
    </row>
    <row r="372" spans="4:4" s="3" customFormat="1" x14ac:dyDescent="0.3">
      <c r="D372" s="29"/>
    </row>
    <row r="373" spans="4:4" s="3" customFormat="1" x14ac:dyDescent="0.3">
      <c r="D373" s="29"/>
    </row>
    <row r="374" spans="4:4" s="3" customFormat="1" x14ac:dyDescent="0.3">
      <c r="D374" s="29"/>
    </row>
    <row r="375" spans="4:4" s="3" customFormat="1" x14ac:dyDescent="0.3">
      <c r="D375" s="29"/>
    </row>
    <row r="376" spans="4:4" s="3" customFormat="1" x14ac:dyDescent="0.3">
      <c r="D376" s="29"/>
    </row>
    <row r="377" spans="4:4" s="3" customFormat="1" x14ac:dyDescent="0.3">
      <c r="D377" s="29"/>
    </row>
    <row r="378" spans="4:4" s="3" customFormat="1" x14ac:dyDescent="0.3">
      <c r="D378" s="29"/>
    </row>
    <row r="379" spans="4:4" s="3" customFormat="1" x14ac:dyDescent="0.3">
      <c r="D379" s="29"/>
    </row>
    <row r="380" spans="4:4" s="3" customFormat="1" x14ac:dyDescent="0.3">
      <c r="D380" s="29"/>
    </row>
    <row r="381" spans="4:4" s="3" customFormat="1" x14ac:dyDescent="0.3">
      <c r="D381" s="29"/>
    </row>
    <row r="382" spans="4:4" s="3" customFormat="1" x14ac:dyDescent="0.3">
      <c r="D382" s="29"/>
    </row>
    <row r="383" spans="4:4" s="3" customFormat="1" x14ac:dyDescent="0.3">
      <c r="D383" s="29"/>
    </row>
    <row r="384" spans="4:4" s="3" customFormat="1" x14ac:dyDescent="0.3">
      <c r="D384" s="29"/>
    </row>
    <row r="385" spans="4:4" s="3" customFormat="1" x14ac:dyDescent="0.3">
      <c r="D385" s="29"/>
    </row>
    <row r="386" spans="4:4" s="3" customFormat="1" x14ac:dyDescent="0.3">
      <c r="D386" s="29"/>
    </row>
    <row r="387" spans="4:4" s="3" customFormat="1" x14ac:dyDescent="0.3">
      <c r="D387" s="29"/>
    </row>
    <row r="388" spans="4:4" s="3" customFormat="1" x14ac:dyDescent="0.3">
      <c r="D388" s="29"/>
    </row>
    <row r="389" spans="4:4" s="3" customFormat="1" x14ac:dyDescent="0.3">
      <c r="D389" s="29"/>
    </row>
    <row r="390" spans="4:4" s="3" customFormat="1" x14ac:dyDescent="0.3">
      <c r="D390" s="29"/>
    </row>
    <row r="391" spans="4:4" s="3" customFormat="1" x14ac:dyDescent="0.3">
      <c r="D391" s="29"/>
    </row>
    <row r="392" spans="4:4" s="3" customFormat="1" x14ac:dyDescent="0.3">
      <c r="D392" s="29"/>
    </row>
    <row r="393" spans="4:4" s="3" customFormat="1" x14ac:dyDescent="0.3">
      <c r="D393" s="29"/>
    </row>
    <row r="394" spans="4:4" s="3" customFormat="1" x14ac:dyDescent="0.3">
      <c r="D394" s="29"/>
    </row>
    <row r="395" spans="4:4" s="3" customFormat="1" x14ac:dyDescent="0.3">
      <c r="D395" s="29"/>
    </row>
    <row r="396" spans="4:4" s="3" customFormat="1" x14ac:dyDescent="0.3">
      <c r="D396" s="29"/>
    </row>
    <row r="397" spans="4:4" s="3" customFormat="1" x14ac:dyDescent="0.3">
      <c r="D397" s="29"/>
    </row>
    <row r="398" spans="4:4" s="3" customFormat="1" x14ac:dyDescent="0.3">
      <c r="D398" s="29"/>
    </row>
    <row r="399" spans="4:4" s="3" customFormat="1" x14ac:dyDescent="0.3">
      <c r="D399" s="29"/>
    </row>
    <row r="400" spans="4:4" s="3" customFormat="1" x14ac:dyDescent="0.3">
      <c r="D400" s="29"/>
    </row>
    <row r="401" spans="4:4" s="3" customFormat="1" x14ac:dyDescent="0.3">
      <c r="D401" s="29"/>
    </row>
    <row r="402" spans="4:4" s="3" customFormat="1" x14ac:dyDescent="0.3">
      <c r="D402" s="29"/>
    </row>
    <row r="403" spans="4:4" s="3" customFormat="1" x14ac:dyDescent="0.3">
      <c r="D403" s="29"/>
    </row>
    <row r="404" spans="4:4" s="3" customFormat="1" x14ac:dyDescent="0.3">
      <c r="D404" s="29"/>
    </row>
    <row r="405" spans="4:4" s="3" customFormat="1" x14ac:dyDescent="0.3">
      <c r="D405" s="29"/>
    </row>
    <row r="406" spans="4:4" s="3" customFormat="1" x14ac:dyDescent="0.3">
      <c r="D406" s="29"/>
    </row>
    <row r="407" spans="4:4" s="3" customFormat="1" x14ac:dyDescent="0.3">
      <c r="D407" s="29"/>
    </row>
    <row r="408" spans="4:4" s="3" customFormat="1" x14ac:dyDescent="0.3">
      <c r="D408" s="29"/>
    </row>
    <row r="409" spans="4:4" s="3" customFormat="1" x14ac:dyDescent="0.3">
      <c r="D409" s="29"/>
    </row>
    <row r="410" spans="4:4" s="3" customFormat="1" x14ac:dyDescent="0.3">
      <c r="D410" s="29"/>
    </row>
    <row r="411" spans="4:4" s="3" customFormat="1" x14ac:dyDescent="0.3">
      <c r="D411" s="29"/>
    </row>
    <row r="412" spans="4:4" s="3" customFormat="1" x14ac:dyDescent="0.3">
      <c r="D412" s="29"/>
    </row>
    <row r="413" spans="4:4" s="3" customFormat="1" x14ac:dyDescent="0.3">
      <c r="D413" s="29"/>
    </row>
    <row r="414" spans="4:4" s="3" customFormat="1" x14ac:dyDescent="0.3">
      <c r="D414" s="29"/>
    </row>
    <row r="415" spans="4:4" s="3" customFormat="1" x14ac:dyDescent="0.3">
      <c r="D415" s="29"/>
    </row>
    <row r="416" spans="4:4" s="3" customFormat="1" x14ac:dyDescent="0.3">
      <c r="D416" s="29"/>
    </row>
    <row r="417" spans="4:4" s="3" customFormat="1" x14ac:dyDescent="0.3">
      <c r="D417" s="29"/>
    </row>
    <row r="418" spans="4:4" s="3" customFormat="1" x14ac:dyDescent="0.3">
      <c r="D418" s="29"/>
    </row>
    <row r="419" spans="4:4" s="3" customFormat="1" x14ac:dyDescent="0.3">
      <c r="D419" s="29"/>
    </row>
    <row r="420" spans="4:4" s="3" customFormat="1" x14ac:dyDescent="0.3">
      <c r="D420" s="29"/>
    </row>
    <row r="421" spans="4:4" s="3" customFormat="1" x14ac:dyDescent="0.3">
      <c r="D421" s="29"/>
    </row>
    <row r="422" spans="4:4" s="3" customFormat="1" x14ac:dyDescent="0.3">
      <c r="D422" s="29"/>
    </row>
    <row r="423" spans="4:4" s="3" customFormat="1" x14ac:dyDescent="0.3">
      <c r="D423" s="29"/>
    </row>
    <row r="424" spans="4:4" s="3" customFormat="1" x14ac:dyDescent="0.3">
      <c r="D424" s="29"/>
    </row>
    <row r="425" spans="4:4" s="3" customFormat="1" x14ac:dyDescent="0.3">
      <c r="D425" s="29"/>
    </row>
    <row r="426" spans="4:4" s="3" customFormat="1" x14ac:dyDescent="0.3">
      <c r="D426" s="29"/>
    </row>
    <row r="427" spans="4:4" s="3" customFormat="1" x14ac:dyDescent="0.3">
      <c r="D427" s="29"/>
    </row>
    <row r="428" spans="4:4" s="3" customFormat="1" x14ac:dyDescent="0.3">
      <c r="D428" s="29"/>
    </row>
    <row r="429" spans="4:4" s="3" customFormat="1" x14ac:dyDescent="0.3">
      <c r="D429" s="29"/>
    </row>
    <row r="430" spans="4:4" s="3" customFormat="1" x14ac:dyDescent="0.3">
      <c r="D430" s="29"/>
    </row>
    <row r="431" spans="4:4" s="3" customFormat="1" x14ac:dyDescent="0.3">
      <c r="D431" s="29"/>
    </row>
    <row r="432" spans="4:4" s="3" customFormat="1" x14ac:dyDescent="0.3">
      <c r="D432" s="29"/>
    </row>
    <row r="433" spans="4:4" s="3" customFormat="1" x14ac:dyDescent="0.3">
      <c r="D433" s="29"/>
    </row>
    <row r="434" spans="4:4" s="3" customFormat="1" x14ac:dyDescent="0.3">
      <c r="D434" s="29"/>
    </row>
    <row r="435" spans="4:4" s="3" customFormat="1" x14ac:dyDescent="0.3">
      <c r="D435" s="29"/>
    </row>
    <row r="436" spans="4:4" s="3" customFormat="1" x14ac:dyDescent="0.3">
      <c r="D436" s="29"/>
    </row>
    <row r="437" spans="4:4" s="3" customFormat="1" x14ac:dyDescent="0.3">
      <c r="D437" s="29"/>
    </row>
    <row r="438" spans="4:4" s="3" customFormat="1" x14ac:dyDescent="0.3">
      <c r="D438" s="29"/>
    </row>
    <row r="439" spans="4:4" s="3" customFormat="1" x14ac:dyDescent="0.3">
      <c r="D439" s="29"/>
    </row>
    <row r="440" spans="4:4" s="3" customFormat="1" x14ac:dyDescent="0.3">
      <c r="D440" s="29"/>
    </row>
    <row r="441" spans="4:4" s="3" customFormat="1" x14ac:dyDescent="0.3">
      <c r="D441" s="29"/>
    </row>
    <row r="442" spans="4:4" s="3" customFormat="1" x14ac:dyDescent="0.3">
      <c r="D442" s="29"/>
    </row>
    <row r="443" spans="4:4" s="3" customFormat="1" x14ac:dyDescent="0.3">
      <c r="D443" s="29"/>
    </row>
    <row r="444" spans="4:4" s="3" customFormat="1" x14ac:dyDescent="0.3">
      <c r="D444" s="29"/>
    </row>
    <row r="445" spans="4:4" s="3" customFormat="1" x14ac:dyDescent="0.3">
      <c r="D445" s="29"/>
    </row>
    <row r="446" spans="4:4" s="3" customFormat="1" x14ac:dyDescent="0.3">
      <c r="D446" s="29"/>
    </row>
    <row r="447" spans="4:4" s="3" customFormat="1" x14ac:dyDescent="0.3">
      <c r="D447" s="29"/>
    </row>
    <row r="448" spans="4:4" s="3" customFormat="1" x14ac:dyDescent="0.3">
      <c r="D448" s="29"/>
    </row>
    <row r="449" spans="4:4" s="3" customFormat="1" x14ac:dyDescent="0.3">
      <c r="D449" s="29"/>
    </row>
    <row r="450" spans="4:4" s="3" customFormat="1" x14ac:dyDescent="0.3">
      <c r="D450" s="29"/>
    </row>
    <row r="451" spans="4:4" s="3" customFormat="1" x14ac:dyDescent="0.3">
      <c r="D451" s="29"/>
    </row>
    <row r="452" spans="4:4" s="3" customFormat="1" x14ac:dyDescent="0.3">
      <c r="D452" s="29"/>
    </row>
    <row r="453" spans="4:4" s="3" customFormat="1" x14ac:dyDescent="0.3">
      <c r="D453" s="29"/>
    </row>
    <row r="454" spans="4:4" s="3" customFormat="1" x14ac:dyDescent="0.3">
      <c r="D454" s="29"/>
    </row>
    <row r="455" spans="4:4" s="3" customFormat="1" x14ac:dyDescent="0.3">
      <c r="D455" s="29"/>
    </row>
    <row r="456" spans="4:4" s="3" customFormat="1" x14ac:dyDescent="0.3">
      <c r="D456" s="29"/>
    </row>
    <row r="457" spans="4:4" s="3" customFormat="1" x14ac:dyDescent="0.3">
      <c r="D457" s="29"/>
    </row>
    <row r="458" spans="4:4" s="3" customFormat="1" x14ac:dyDescent="0.3">
      <c r="D458" s="29"/>
    </row>
    <row r="459" spans="4:4" s="3" customFormat="1" x14ac:dyDescent="0.3">
      <c r="D459" s="29"/>
    </row>
    <row r="460" spans="4:4" s="3" customFormat="1" x14ac:dyDescent="0.3">
      <c r="D460" s="29"/>
    </row>
    <row r="461" spans="4:4" s="3" customFormat="1" x14ac:dyDescent="0.3">
      <c r="D461" s="29"/>
    </row>
    <row r="462" spans="4:4" s="3" customFormat="1" x14ac:dyDescent="0.3">
      <c r="D462" s="29"/>
    </row>
    <row r="463" spans="4:4" s="3" customFormat="1" x14ac:dyDescent="0.3">
      <c r="D463" s="29"/>
    </row>
    <row r="464" spans="4:4" s="3" customFormat="1" x14ac:dyDescent="0.3">
      <c r="D464" s="29"/>
    </row>
    <row r="465" spans="4:4" s="3" customFormat="1" x14ac:dyDescent="0.3">
      <c r="D465" s="29"/>
    </row>
    <row r="466" spans="4:4" s="3" customFormat="1" x14ac:dyDescent="0.3">
      <c r="D466" s="29"/>
    </row>
    <row r="467" spans="4:4" s="3" customFormat="1" x14ac:dyDescent="0.3">
      <c r="D467" s="29"/>
    </row>
    <row r="468" spans="4:4" s="3" customFormat="1" x14ac:dyDescent="0.3">
      <c r="D468" s="29"/>
    </row>
    <row r="469" spans="4:4" s="3" customFormat="1" x14ac:dyDescent="0.3">
      <c r="D469" s="29"/>
    </row>
    <row r="470" spans="4:4" s="3" customFormat="1" x14ac:dyDescent="0.3">
      <c r="D470" s="29"/>
    </row>
    <row r="471" spans="4:4" s="3" customFormat="1" x14ac:dyDescent="0.3">
      <c r="D471" s="29"/>
    </row>
    <row r="472" spans="4:4" s="3" customFormat="1" x14ac:dyDescent="0.3">
      <c r="D472" s="29"/>
    </row>
    <row r="473" spans="4:4" s="3" customFormat="1" x14ac:dyDescent="0.3">
      <c r="D473" s="29"/>
    </row>
    <row r="474" spans="4:4" s="3" customFormat="1" x14ac:dyDescent="0.3">
      <c r="D474" s="29"/>
    </row>
    <row r="475" spans="4:4" s="3" customFormat="1" x14ac:dyDescent="0.3">
      <c r="D475" s="29"/>
    </row>
    <row r="476" spans="4:4" s="3" customFormat="1" x14ac:dyDescent="0.3">
      <c r="D476" s="29"/>
    </row>
    <row r="477" spans="4:4" s="3" customFormat="1" x14ac:dyDescent="0.3">
      <c r="D477" s="29"/>
    </row>
    <row r="478" spans="4:4" s="3" customFormat="1" x14ac:dyDescent="0.3">
      <c r="D478" s="29"/>
    </row>
    <row r="479" spans="4:4" s="3" customFormat="1" x14ac:dyDescent="0.3">
      <c r="D479" s="29"/>
    </row>
    <row r="480" spans="4:4" s="3" customFormat="1" x14ac:dyDescent="0.3">
      <c r="D480" s="29"/>
    </row>
    <row r="481" spans="4:4" s="3" customFormat="1" x14ac:dyDescent="0.3">
      <c r="D481" s="29"/>
    </row>
    <row r="482" spans="4:4" s="3" customFormat="1" x14ac:dyDescent="0.3">
      <c r="D482" s="29"/>
    </row>
    <row r="483" spans="4:4" s="3" customFormat="1" x14ac:dyDescent="0.3">
      <c r="D483" s="29"/>
    </row>
    <row r="484" spans="4:4" s="3" customFormat="1" x14ac:dyDescent="0.3">
      <c r="D484" s="29"/>
    </row>
    <row r="485" spans="4:4" s="3" customFormat="1" x14ac:dyDescent="0.3">
      <c r="D485" s="29"/>
    </row>
    <row r="486" spans="4:4" s="3" customFormat="1" x14ac:dyDescent="0.3">
      <c r="D486" s="29"/>
    </row>
    <row r="487" spans="4:4" s="3" customFormat="1" x14ac:dyDescent="0.3">
      <c r="D487" s="29"/>
    </row>
    <row r="488" spans="4:4" s="3" customFormat="1" x14ac:dyDescent="0.3">
      <c r="D488" s="29"/>
    </row>
    <row r="489" spans="4:4" s="3" customFormat="1" x14ac:dyDescent="0.3">
      <c r="D489" s="29"/>
    </row>
    <row r="490" spans="4:4" s="3" customFormat="1" x14ac:dyDescent="0.3">
      <c r="D490" s="29"/>
    </row>
    <row r="491" spans="4:4" s="3" customFormat="1" x14ac:dyDescent="0.3">
      <c r="D491" s="29"/>
    </row>
    <row r="492" spans="4:4" s="3" customFormat="1" x14ac:dyDescent="0.3">
      <c r="D492" s="29"/>
    </row>
    <row r="493" spans="4:4" s="3" customFormat="1" x14ac:dyDescent="0.3">
      <c r="D493" s="29"/>
    </row>
    <row r="494" spans="4:4" s="3" customFormat="1" x14ac:dyDescent="0.3">
      <c r="D494" s="29"/>
    </row>
    <row r="495" spans="4:4" s="3" customFormat="1" x14ac:dyDescent="0.3">
      <c r="D495" s="29"/>
    </row>
    <row r="496" spans="4:4" s="3" customFormat="1" x14ac:dyDescent="0.3">
      <c r="D496" s="29"/>
    </row>
    <row r="497" spans="4:4" s="3" customFormat="1" x14ac:dyDescent="0.3">
      <c r="D497" s="29"/>
    </row>
    <row r="498" spans="4:4" s="3" customFormat="1" x14ac:dyDescent="0.3">
      <c r="D498" s="29"/>
    </row>
    <row r="499" spans="4:4" s="3" customFormat="1" x14ac:dyDescent="0.3">
      <c r="D499" s="29"/>
    </row>
    <row r="500" spans="4:4" s="3" customFormat="1" x14ac:dyDescent="0.3">
      <c r="D500" s="29"/>
    </row>
    <row r="501" spans="4:4" s="3" customFormat="1" x14ac:dyDescent="0.3">
      <c r="D501" s="29"/>
    </row>
    <row r="502" spans="4:4" s="3" customFormat="1" x14ac:dyDescent="0.3">
      <c r="D502" s="29"/>
    </row>
    <row r="503" spans="4:4" s="3" customFormat="1" x14ac:dyDescent="0.3">
      <c r="D503" s="29"/>
    </row>
    <row r="504" spans="4:4" s="3" customFormat="1" x14ac:dyDescent="0.3">
      <c r="D504" s="29"/>
    </row>
    <row r="505" spans="4:4" s="3" customFormat="1" x14ac:dyDescent="0.3">
      <c r="D505" s="29"/>
    </row>
    <row r="506" spans="4:4" s="3" customFormat="1" x14ac:dyDescent="0.3">
      <c r="D506" s="29"/>
    </row>
    <row r="507" spans="4:4" s="3" customFormat="1" x14ac:dyDescent="0.3">
      <c r="D507" s="29"/>
    </row>
    <row r="508" spans="4:4" s="3" customFormat="1" x14ac:dyDescent="0.3">
      <c r="D508" s="29"/>
    </row>
    <row r="509" spans="4:4" s="3" customFormat="1" x14ac:dyDescent="0.3">
      <c r="D509" s="29"/>
    </row>
    <row r="510" spans="4:4" s="3" customFormat="1" x14ac:dyDescent="0.3">
      <c r="D510" s="29"/>
    </row>
    <row r="511" spans="4:4" s="3" customFormat="1" x14ac:dyDescent="0.3">
      <c r="D511" s="29"/>
    </row>
    <row r="512" spans="4:4" s="3" customFormat="1" x14ac:dyDescent="0.3">
      <c r="D512" s="29"/>
    </row>
    <row r="513" spans="4:4" s="3" customFormat="1" x14ac:dyDescent="0.3">
      <c r="D513" s="29"/>
    </row>
    <row r="514" spans="4:4" s="3" customFormat="1" x14ac:dyDescent="0.3">
      <c r="D514" s="29"/>
    </row>
    <row r="515" spans="4:4" s="3" customFormat="1" x14ac:dyDescent="0.3">
      <c r="D515" s="29"/>
    </row>
    <row r="516" spans="4:4" s="3" customFormat="1" x14ac:dyDescent="0.3">
      <c r="D516" s="29"/>
    </row>
    <row r="517" spans="4:4" s="3" customFormat="1" x14ac:dyDescent="0.3">
      <c r="D517" s="29"/>
    </row>
    <row r="518" spans="4:4" s="3" customFormat="1" x14ac:dyDescent="0.3">
      <c r="D518" s="29"/>
    </row>
    <row r="519" spans="4:4" s="3" customFormat="1" x14ac:dyDescent="0.3">
      <c r="D519" s="29"/>
    </row>
    <row r="520" spans="4:4" s="3" customFormat="1" x14ac:dyDescent="0.3">
      <c r="D520" s="29"/>
    </row>
    <row r="521" spans="4:4" s="3" customFormat="1" x14ac:dyDescent="0.3">
      <c r="D521" s="29"/>
    </row>
    <row r="522" spans="4:4" s="3" customFormat="1" x14ac:dyDescent="0.3">
      <c r="D522" s="29"/>
    </row>
    <row r="523" spans="4:4" s="3" customFormat="1" x14ac:dyDescent="0.3">
      <c r="D523" s="29"/>
    </row>
    <row r="524" spans="4:4" s="3" customFormat="1" x14ac:dyDescent="0.3">
      <c r="D524" s="29"/>
    </row>
    <row r="525" spans="4:4" s="3" customFormat="1" x14ac:dyDescent="0.3">
      <c r="D525" s="29"/>
    </row>
    <row r="526" spans="4:4" s="3" customFormat="1" x14ac:dyDescent="0.3">
      <c r="D526" s="29"/>
    </row>
    <row r="527" spans="4:4" s="3" customFormat="1" x14ac:dyDescent="0.3">
      <c r="D527" s="29"/>
    </row>
    <row r="528" spans="4:4" s="3" customFormat="1" x14ac:dyDescent="0.3">
      <c r="D528" s="29"/>
    </row>
    <row r="529" spans="4:4" s="3" customFormat="1" x14ac:dyDescent="0.3">
      <c r="D529" s="29"/>
    </row>
    <row r="530" spans="4:4" s="3" customFormat="1" x14ac:dyDescent="0.3">
      <c r="D530" s="29"/>
    </row>
    <row r="531" spans="4:4" s="3" customFormat="1" x14ac:dyDescent="0.3">
      <c r="D531" s="29"/>
    </row>
    <row r="532" spans="4:4" s="3" customFormat="1" x14ac:dyDescent="0.3">
      <c r="D532" s="29"/>
    </row>
    <row r="533" spans="4:4" s="3" customFormat="1" x14ac:dyDescent="0.3">
      <c r="D533" s="29"/>
    </row>
    <row r="534" spans="4:4" s="3" customFormat="1" x14ac:dyDescent="0.3">
      <c r="D534" s="29"/>
    </row>
    <row r="535" spans="4:4" s="3" customFormat="1" x14ac:dyDescent="0.3">
      <c r="D535" s="29"/>
    </row>
    <row r="536" spans="4:4" s="3" customFormat="1" x14ac:dyDescent="0.3">
      <c r="D536" s="29"/>
    </row>
    <row r="537" spans="4:4" s="3" customFormat="1" x14ac:dyDescent="0.3">
      <c r="D537" s="29"/>
    </row>
    <row r="538" spans="4:4" s="3" customFormat="1" x14ac:dyDescent="0.3">
      <c r="D538" s="29"/>
    </row>
    <row r="539" spans="4:4" s="3" customFormat="1" x14ac:dyDescent="0.3">
      <c r="D539" s="29"/>
    </row>
    <row r="540" spans="4:4" s="3" customFormat="1" x14ac:dyDescent="0.3">
      <c r="D540" s="29"/>
    </row>
    <row r="541" spans="4:4" s="3" customFormat="1" x14ac:dyDescent="0.3">
      <c r="D541" s="29"/>
    </row>
    <row r="542" spans="4:4" s="3" customFormat="1" x14ac:dyDescent="0.3">
      <c r="D542" s="29"/>
    </row>
    <row r="543" spans="4:4" s="3" customFormat="1" x14ac:dyDescent="0.3">
      <c r="D543" s="29"/>
    </row>
    <row r="544" spans="4:4" s="3" customFormat="1" x14ac:dyDescent="0.3">
      <c r="D544" s="29"/>
    </row>
    <row r="545" spans="4:4" s="3" customFormat="1" x14ac:dyDescent="0.3">
      <c r="D545" s="29"/>
    </row>
    <row r="546" spans="4:4" s="3" customFormat="1" x14ac:dyDescent="0.3">
      <c r="D546" s="29"/>
    </row>
    <row r="547" spans="4:4" s="3" customFormat="1" x14ac:dyDescent="0.3">
      <c r="D547" s="29"/>
    </row>
    <row r="548" spans="4:4" s="3" customFormat="1" x14ac:dyDescent="0.3">
      <c r="D548" s="29"/>
    </row>
    <row r="549" spans="4:4" s="3" customFormat="1" x14ac:dyDescent="0.3">
      <c r="D549" s="29"/>
    </row>
    <row r="550" spans="4:4" s="3" customFormat="1" x14ac:dyDescent="0.3">
      <c r="D550" s="29"/>
    </row>
    <row r="551" spans="4:4" s="3" customFormat="1" x14ac:dyDescent="0.3">
      <c r="D551" s="29"/>
    </row>
    <row r="552" spans="4:4" s="3" customFormat="1" x14ac:dyDescent="0.3">
      <c r="D552" s="29"/>
    </row>
    <row r="553" spans="4:4" s="3" customFormat="1" x14ac:dyDescent="0.3">
      <c r="D553" s="29"/>
    </row>
    <row r="554" spans="4:4" s="3" customFormat="1" x14ac:dyDescent="0.3">
      <c r="D554" s="29"/>
    </row>
    <row r="555" spans="4:4" s="3" customFormat="1" x14ac:dyDescent="0.3">
      <c r="D555" s="29"/>
    </row>
    <row r="556" spans="4:4" s="3" customFormat="1" x14ac:dyDescent="0.3">
      <c r="D556" s="29"/>
    </row>
    <row r="557" spans="4:4" s="3" customFormat="1" x14ac:dyDescent="0.3">
      <c r="D557" s="29"/>
    </row>
    <row r="558" spans="4:4" s="3" customFormat="1" x14ac:dyDescent="0.3">
      <c r="D558" s="29"/>
    </row>
    <row r="559" spans="4:4" s="3" customFormat="1" x14ac:dyDescent="0.3">
      <c r="D559" s="29"/>
    </row>
    <row r="560" spans="4:4" s="3" customFormat="1" x14ac:dyDescent="0.3">
      <c r="D560" s="29"/>
    </row>
    <row r="561" spans="4:4" s="3" customFormat="1" x14ac:dyDescent="0.3">
      <c r="D561" s="29"/>
    </row>
    <row r="562" spans="4:4" s="3" customFormat="1" x14ac:dyDescent="0.3">
      <c r="D562" s="29"/>
    </row>
    <row r="563" spans="4:4" s="3" customFormat="1" x14ac:dyDescent="0.3">
      <c r="D563" s="29"/>
    </row>
    <row r="564" spans="4:4" s="3" customFormat="1" x14ac:dyDescent="0.3">
      <c r="D564" s="29"/>
    </row>
    <row r="565" spans="4:4" s="3" customFormat="1" x14ac:dyDescent="0.3">
      <c r="D565" s="29"/>
    </row>
    <row r="566" spans="4:4" s="3" customFormat="1" x14ac:dyDescent="0.3">
      <c r="D566" s="29"/>
    </row>
    <row r="567" spans="4:4" s="3" customFormat="1" x14ac:dyDescent="0.3">
      <c r="D567" s="29"/>
    </row>
    <row r="568" spans="4:4" s="3" customFormat="1" x14ac:dyDescent="0.3">
      <c r="D568" s="29"/>
    </row>
    <row r="569" spans="4:4" s="3" customFormat="1" x14ac:dyDescent="0.3">
      <c r="D569" s="29"/>
    </row>
    <row r="570" spans="4:4" s="3" customFormat="1" x14ac:dyDescent="0.3">
      <c r="D570" s="29"/>
    </row>
    <row r="571" spans="4:4" s="3" customFormat="1" x14ac:dyDescent="0.3">
      <c r="D571" s="29"/>
    </row>
    <row r="572" spans="4:4" s="3" customFormat="1" x14ac:dyDescent="0.3">
      <c r="D572" s="29"/>
    </row>
    <row r="573" spans="4:4" s="3" customFormat="1" x14ac:dyDescent="0.3">
      <c r="D573" s="29"/>
    </row>
    <row r="574" spans="4:4" s="3" customFormat="1" x14ac:dyDescent="0.3">
      <c r="D574" s="29"/>
    </row>
    <row r="575" spans="4:4" s="3" customFormat="1" x14ac:dyDescent="0.3">
      <c r="D575" s="29"/>
    </row>
    <row r="576" spans="4:4" s="3" customFormat="1" x14ac:dyDescent="0.3">
      <c r="D576" s="29"/>
    </row>
    <row r="577" spans="4:4" s="3" customFormat="1" x14ac:dyDescent="0.3">
      <c r="D577" s="29"/>
    </row>
    <row r="578" spans="4:4" s="3" customFormat="1" x14ac:dyDescent="0.3">
      <c r="D578" s="29"/>
    </row>
    <row r="579" spans="4:4" s="3" customFormat="1" x14ac:dyDescent="0.3">
      <c r="D579" s="29"/>
    </row>
    <row r="580" spans="4:4" s="3" customFormat="1" x14ac:dyDescent="0.3">
      <c r="D580" s="29"/>
    </row>
    <row r="581" spans="4:4" s="3" customFormat="1" x14ac:dyDescent="0.3">
      <c r="D581" s="29"/>
    </row>
    <row r="582" spans="4:4" s="3" customFormat="1" x14ac:dyDescent="0.3">
      <c r="D582" s="29"/>
    </row>
    <row r="583" spans="4:4" s="3" customFormat="1" x14ac:dyDescent="0.3">
      <c r="D583" s="29"/>
    </row>
    <row r="584" spans="4:4" s="3" customFormat="1" x14ac:dyDescent="0.3">
      <c r="D584" s="29"/>
    </row>
    <row r="585" spans="4:4" s="3" customFormat="1" x14ac:dyDescent="0.3">
      <c r="D585" s="29"/>
    </row>
    <row r="586" spans="4:4" s="3" customFormat="1" x14ac:dyDescent="0.3">
      <c r="D586" s="29"/>
    </row>
    <row r="587" spans="4:4" s="3" customFormat="1" x14ac:dyDescent="0.3">
      <c r="D587" s="29"/>
    </row>
    <row r="588" spans="4:4" s="3" customFormat="1" x14ac:dyDescent="0.3">
      <c r="D588" s="29"/>
    </row>
    <row r="589" spans="4:4" s="3" customFormat="1" x14ac:dyDescent="0.3">
      <c r="D589" s="29"/>
    </row>
    <row r="590" spans="4:4" s="3" customFormat="1" x14ac:dyDescent="0.3">
      <c r="D590" s="29"/>
    </row>
    <row r="591" spans="4:4" s="3" customFormat="1" x14ac:dyDescent="0.3">
      <c r="D591" s="29"/>
    </row>
    <row r="592" spans="4:4" s="3" customFormat="1" x14ac:dyDescent="0.3">
      <c r="D592" s="29"/>
    </row>
    <row r="593" spans="4:4" s="3" customFormat="1" x14ac:dyDescent="0.3">
      <c r="D593" s="29"/>
    </row>
    <row r="594" spans="4:4" s="3" customFormat="1" x14ac:dyDescent="0.3">
      <c r="D594" s="29"/>
    </row>
    <row r="595" spans="4:4" s="3" customFormat="1" x14ac:dyDescent="0.3">
      <c r="D595" s="29"/>
    </row>
    <row r="596" spans="4:4" s="3" customFormat="1" x14ac:dyDescent="0.3">
      <c r="D596" s="29"/>
    </row>
    <row r="597" spans="4:4" s="3" customFormat="1" x14ac:dyDescent="0.3">
      <c r="D597" s="29"/>
    </row>
    <row r="598" spans="4:4" s="3" customFormat="1" x14ac:dyDescent="0.3">
      <c r="D598" s="29"/>
    </row>
    <row r="599" spans="4:4" s="3" customFormat="1" x14ac:dyDescent="0.3">
      <c r="D599" s="29"/>
    </row>
    <row r="600" spans="4:4" s="3" customFormat="1" x14ac:dyDescent="0.3">
      <c r="D600" s="29"/>
    </row>
    <row r="601" spans="4:4" s="3" customFormat="1" x14ac:dyDescent="0.3">
      <c r="D601" s="29"/>
    </row>
    <row r="602" spans="4:4" s="3" customFormat="1" x14ac:dyDescent="0.3">
      <c r="D602" s="29"/>
    </row>
    <row r="603" spans="4:4" s="3" customFormat="1" x14ac:dyDescent="0.3">
      <c r="D603" s="29"/>
    </row>
    <row r="604" spans="4:4" s="3" customFormat="1" x14ac:dyDescent="0.3">
      <c r="D604" s="29"/>
    </row>
    <row r="605" spans="4:4" s="3" customFormat="1" x14ac:dyDescent="0.3">
      <c r="D605" s="29"/>
    </row>
    <row r="606" spans="4:4" s="3" customFormat="1" x14ac:dyDescent="0.3">
      <c r="D606" s="29"/>
    </row>
    <row r="607" spans="4:4" s="3" customFormat="1" x14ac:dyDescent="0.3">
      <c r="D607" s="29"/>
    </row>
    <row r="608" spans="4:4" s="3" customFormat="1" x14ac:dyDescent="0.3">
      <c r="D608" s="29"/>
    </row>
    <row r="609" spans="4:4" s="3" customFormat="1" x14ac:dyDescent="0.3">
      <c r="D609" s="29"/>
    </row>
    <row r="610" spans="4:4" s="3" customFormat="1" x14ac:dyDescent="0.3">
      <c r="D610" s="29"/>
    </row>
    <row r="611" spans="4:4" s="3" customFormat="1" x14ac:dyDescent="0.3">
      <c r="D611" s="29"/>
    </row>
    <row r="612" spans="4:4" s="3" customFormat="1" x14ac:dyDescent="0.3">
      <c r="D612" s="29"/>
    </row>
    <row r="613" spans="4:4" s="3" customFormat="1" x14ac:dyDescent="0.3">
      <c r="D613" s="29"/>
    </row>
    <row r="614" spans="4:4" s="3" customFormat="1" x14ac:dyDescent="0.3">
      <c r="D614" s="29"/>
    </row>
    <row r="615" spans="4:4" s="3" customFormat="1" x14ac:dyDescent="0.3">
      <c r="D615" s="29"/>
    </row>
    <row r="616" spans="4:4" s="3" customFormat="1" x14ac:dyDescent="0.3">
      <c r="D616" s="29"/>
    </row>
    <row r="617" spans="4:4" s="3" customFormat="1" x14ac:dyDescent="0.3">
      <c r="D617" s="29"/>
    </row>
    <row r="618" spans="4:4" s="3" customFormat="1" x14ac:dyDescent="0.3">
      <c r="D618" s="29"/>
    </row>
    <row r="619" spans="4:4" s="3" customFormat="1" x14ac:dyDescent="0.3">
      <c r="D619" s="29"/>
    </row>
    <row r="620" spans="4:4" s="3" customFormat="1" x14ac:dyDescent="0.3">
      <c r="D620" s="29"/>
    </row>
    <row r="621" spans="4:4" s="3" customFormat="1" x14ac:dyDescent="0.3">
      <c r="D621" s="29"/>
    </row>
    <row r="622" spans="4:4" s="3" customFormat="1" x14ac:dyDescent="0.3">
      <c r="D622" s="29"/>
    </row>
    <row r="623" spans="4:4" s="3" customFormat="1" x14ac:dyDescent="0.3">
      <c r="D623" s="29"/>
    </row>
    <row r="624" spans="4:4" s="3" customFormat="1" x14ac:dyDescent="0.3">
      <c r="D624" s="29"/>
    </row>
    <row r="625" spans="1:8" s="3" customFormat="1" x14ac:dyDescent="0.3">
      <c r="D625" s="29"/>
    </row>
    <row r="626" spans="1:8" s="3" customFormat="1" x14ac:dyDescent="0.3">
      <c r="D626" s="29"/>
    </row>
    <row r="627" spans="1:8" s="3" customFormat="1" x14ac:dyDescent="0.3">
      <c r="D627" s="29"/>
    </row>
    <row r="628" spans="1:8" s="3" customFormat="1" x14ac:dyDescent="0.3">
      <c r="D628" s="29"/>
    </row>
    <row r="629" spans="1:8" s="3" customFormat="1" x14ac:dyDescent="0.3">
      <c r="D629" s="29"/>
    </row>
    <row r="630" spans="1:8" s="3" customFormat="1" x14ac:dyDescent="0.3">
      <c r="D630" s="29"/>
    </row>
    <row r="631" spans="1:8" s="3" customFormat="1" x14ac:dyDescent="0.3">
      <c r="D631" s="29"/>
    </row>
    <row r="632" spans="1:8" s="3" customFormat="1" x14ac:dyDescent="0.3">
      <c r="D632" s="29"/>
    </row>
    <row r="633" spans="1:8" s="3" customFormat="1" x14ac:dyDescent="0.3">
      <c r="D633" s="29"/>
    </row>
    <row r="634" spans="1:8" s="3" customFormat="1" x14ac:dyDescent="0.3">
      <c r="D634" s="29"/>
    </row>
    <row r="635" spans="1:8" s="3" customFormat="1" x14ac:dyDescent="0.3">
      <c r="D635" s="29"/>
    </row>
    <row r="636" spans="1:8" s="3" customFormat="1" x14ac:dyDescent="0.3">
      <c r="D636" s="29"/>
    </row>
    <row r="637" spans="1:8" s="3" customFormat="1" x14ac:dyDescent="0.3">
      <c r="D637" s="29"/>
    </row>
    <row r="638" spans="1:8" s="3" customFormat="1" x14ac:dyDescent="0.3">
      <c r="D638" s="29"/>
    </row>
    <row r="639" spans="1:8" x14ac:dyDescent="0.3">
      <c r="A639" s="3"/>
      <c r="B639" s="3"/>
      <c r="C639" s="3"/>
      <c r="D639" s="29"/>
      <c r="E639" s="1"/>
      <c r="F639" s="1"/>
      <c r="G639" s="1"/>
      <c r="H639" s="1"/>
    </row>
    <row r="640" spans="1:8" x14ac:dyDescent="0.3">
      <c r="A640" s="3"/>
      <c r="B640" s="3"/>
      <c r="C640" s="3"/>
      <c r="D640" s="29"/>
      <c r="E640" s="1"/>
      <c r="F640" s="1"/>
      <c r="G640" s="1"/>
      <c r="H640" s="1"/>
    </row>
    <row r="641" spans="1:8" x14ac:dyDescent="0.3">
      <c r="A641" s="3"/>
      <c r="B641" s="3"/>
      <c r="C641" s="3"/>
      <c r="D641" s="29"/>
      <c r="E641" s="1"/>
      <c r="F641" s="1"/>
      <c r="G641" s="1"/>
      <c r="H641" s="1"/>
    </row>
    <row r="642" spans="1:8" x14ac:dyDescent="0.3">
      <c r="A642" s="3"/>
      <c r="B642" s="3"/>
      <c r="C642" s="3"/>
      <c r="D642" s="29"/>
      <c r="E642" s="1"/>
      <c r="F642" s="1"/>
      <c r="G642" s="1"/>
      <c r="H642" s="1"/>
    </row>
    <row r="643" spans="1:8" x14ac:dyDescent="0.3">
      <c r="A643" s="3"/>
      <c r="B643" s="3"/>
      <c r="C643" s="3"/>
      <c r="D643" s="29"/>
      <c r="E643" s="1"/>
      <c r="F643" s="1"/>
      <c r="G643" s="1"/>
      <c r="H643" s="1"/>
    </row>
    <row r="644" spans="1:8" x14ac:dyDescent="0.3">
      <c r="A644" s="3"/>
      <c r="B644" s="3"/>
      <c r="C644" s="3"/>
      <c r="D644" s="29"/>
      <c r="E644" s="1"/>
      <c r="F644" s="1"/>
      <c r="G644" s="1"/>
      <c r="H644" s="1"/>
    </row>
    <row r="645" spans="1:8" x14ac:dyDescent="0.3">
      <c r="A645" s="3"/>
      <c r="B645" s="3"/>
      <c r="C645" s="3"/>
      <c r="D645" s="29"/>
      <c r="E645" s="1"/>
      <c r="F645" s="1"/>
      <c r="G645" s="1"/>
      <c r="H645" s="1"/>
    </row>
    <row r="646" spans="1:8" x14ac:dyDescent="0.3">
      <c r="A646" s="3"/>
      <c r="B646" s="3"/>
      <c r="C646" s="3"/>
      <c r="D646" s="29"/>
      <c r="E646" s="1"/>
      <c r="F646" s="1"/>
      <c r="G646" s="1"/>
      <c r="H646" s="1"/>
    </row>
    <row r="647" spans="1:8" x14ac:dyDescent="0.3">
      <c r="A647" s="3"/>
      <c r="B647" s="3"/>
      <c r="C647" s="3"/>
      <c r="D647" s="29"/>
      <c r="E647" s="1"/>
      <c r="F647" s="1"/>
      <c r="G647" s="1"/>
      <c r="H647" s="1"/>
    </row>
    <row r="648" spans="1:8" x14ac:dyDescent="0.3">
      <c r="A648" s="3"/>
      <c r="B648" s="3"/>
      <c r="C648" s="3"/>
      <c r="D648" s="29"/>
      <c r="E648" s="1"/>
      <c r="F648" s="1"/>
      <c r="G648" s="1"/>
      <c r="H648" s="1"/>
    </row>
    <row r="649" spans="1:8" x14ac:dyDescent="0.3">
      <c r="A649" s="3"/>
      <c r="B649" s="3"/>
      <c r="C649" s="3"/>
      <c r="D649" s="29"/>
      <c r="E649" s="1"/>
      <c r="F649" s="1"/>
      <c r="G649" s="1"/>
      <c r="H649" s="1"/>
    </row>
    <row r="650" spans="1:8" x14ac:dyDescent="0.3">
      <c r="A650" s="3"/>
      <c r="B650" s="3"/>
      <c r="C650" s="3"/>
      <c r="D650" s="29"/>
      <c r="E650" s="1"/>
      <c r="F650" s="1"/>
      <c r="G650" s="1"/>
      <c r="H650" s="1"/>
    </row>
    <row r="651" spans="1:8" x14ac:dyDescent="0.3">
      <c r="A651" s="3"/>
      <c r="B651" s="3"/>
      <c r="C651" s="3"/>
      <c r="D651" s="29"/>
      <c r="E651" s="1"/>
      <c r="F651" s="1"/>
      <c r="G651" s="1"/>
      <c r="H651" s="1"/>
    </row>
    <row r="652" spans="1:8" x14ac:dyDescent="0.3">
      <c r="A652" s="3"/>
      <c r="B652" s="3"/>
      <c r="C652" s="3"/>
      <c r="D652" s="29"/>
      <c r="E652" s="1"/>
      <c r="F652" s="1"/>
      <c r="G652" s="1"/>
      <c r="H652" s="1"/>
    </row>
    <row r="653" spans="1:8" x14ac:dyDescent="0.3">
      <c r="A653" s="3"/>
      <c r="B653" s="3"/>
      <c r="C653" s="3"/>
      <c r="D653" s="29"/>
      <c r="E653" s="1"/>
      <c r="F653" s="1"/>
      <c r="G653" s="1"/>
      <c r="H653" s="1"/>
    </row>
    <row r="654" spans="1:8" x14ac:dyDescent="0.3">
      <c r="A654" s="3"/>
      <c r="B654" s="3"/>
      <c r="C654" s="3"/>
      <c r="D654" s="29"/>
      <c r="E654" s="1"/>
      <c r="F654" s="1"/>
      <c r="G654" s="1"/>
      <c r="H654" s="1"/>
    </row>
    <row r="655" spans="1:8" x14ac:dyDescent="0.3">
      <c r="A655" s="3"/>
      <c r="B655" s="3"/>
      <c r="C655" s="3"/>
      <c r="D655" s="29"/>
      <c r="E655" s="1"/>
      <c r="F655" s="1"/>
      <c r="G655" s="1"/>
      <c r="H655" s="1"/>
    </row>
    <row r="656" spans="1:8" x14ac:dyDescent="0.3">
      <c r="A656" s="3"/>
      <c r="B656" s="3"/>
      <c r="C656" s="3"/>
      <c r="D656" s="29"/>
      <c r="E656" s="1"/>
      <c r="F656" s="1"/>
      <c r="G656" s="1"/>
      <c r="H656" s="1"/>
    </row>
    <row r="657" spans="1:8" x14ac:dyDescent="0.3">
      <c r="A657" s="3"/>
      <c r="B657" s="3"/>
      <c r="C657" s="3"/>
      <c r="D657" s="29"/>
      <c r="E657" s="1"/>
      <c r="F657" s="1"/>
      <c r="G657" s="1"/>
      <c r="H657" s="1"/>
    </row>
    <row r="658" spans="1:8" x14ac:dyDescent="0.3">
      <c r="A658" s="3"/>
      <c r="B658" s="3"/>
      <c r="C658" s="3"/>
      <c r="D658" s="29"/>
      <c r="E658" s="1"/>
      <c r="F658" s="1"/>
      <c r="G658" s="1"/>
      <c r="H658" s="1"/>
    </row>
  </sheetData>
  <mergeCells count="14">
    <mergeCell ref="E10:E11"/>
    <mergeCell ref="A6:D6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7" sqref="C17"/>
    </sheetView>
  </sheetViews>
  <sheetFormatPr defaultRowHeight="16.5" x14ac:dyDescent="0.3"/>
  <cols>
    <col min="1" max="1" width="27.28515625" style="1" customWidth="1"/>
    <col min="2" max="2" width="48.85546875" style="1" customWidth="1"/>
    <col min="3" max="3" width="12.28515625" style="1" customWidth="1"/>
    <col min="4" max="4" width="9.140625" style="1" hidden="1" customWidth="1"/>
    <col min="5" max="256" width="9.140625" style="1"/>
    <col min="257" max="257" width="26.28515625" style="1" customWidth="1"/>
    <col min="258" max="258" width="50.85546875" style="1" customWidth="1"/>
    <col min="259" max="259" width="14.5703125" style="1" customWidth="1"/>
    <col min="260" max="512" width="9.140625" style="1"/>
    <col min="513" max="513" width="26.28515625" style="1" customWidth="1"/>
    <col min="514" max="514" width="50.85546875" style="1" customWidth="1"/>
    <col min="515" max="515" width="14.5703125" style="1" customWidth="1"/>
    <col min="516" max="768" width="9.140625" style="1"/>
    <col min="769" max="769" width="26.28515625" style="1" customWidth="1"/>
    <col min="770" max="770" width="50.85546875" style="1" customWidth="1"/>
    <col min="771" max="771" width="14.5703125" style="1" customWidth="1"/>
    <col min="772" max="1024" width="9.140625" style="1"/>
    <col min="1025" max="1025" width="26.28515625" style="1" customWidth="1"/>
    <col min="1026" max="1026" width="50.85546875" style="1" customWidth="1"/>
    <col min="1027" max="1027" width="14.5703125" style="1" customWidth="1"/>
    <col min="1028" max="1280" width="9.140625" style="1"/>
    <col min="1281" max="1281" width="26.28515625" style="1" customWidth="1"/>
    <col min="1282" max="1282" width="50.85546875" style="1" customWidth="1"/>
    <col min="1283" max="1283" width="14.5703125" style="1" customWidth="1"/>
    <col min="1284" max="1536" width="9.140625" style="1"/>
    <col min="1537" max="1537" width="26.28515625" style="1" customWidth="1"/>
    <col min="1538" max="1538" width="50.85546875" style="1" customWidth="1"/>
    <col min="1539" max="1539" width="14.5703125" style="1" customWidth="1"/>
    <col min="1540" max="1792" width="9.140625" style="1"/>
    <col min="1793" max="1793" width="26.28515625" style="1" customWidth="1"/>
    <col min="1794" max="1794" width="50.85546875" style="1" customWidth="1"/>
    <col min="1795" max="1795" width="14.5703125" style="1" customWidth="1"/>
    <col min="1796" max="2048" width="9.140625" style="1"/>
    <col min="2049" max="2049" width="26.28515625" style="1" customWidth="1"/>
    <col min="2050" max="2050" width="50.85546875" style="1" customWidth="1"/>
    <col min="2051" max="2051" width="14.5703125" style="1" customWidth="1"/>
    <col min="2052" max="2304" width="9.140625" style="1"/>
    <col min="2305" max="2305" width="26.28515625" style="1" customWidth="1"/>
    <col min="2306" max="2306" width="50.85546875" style="1" customWidth="1"/>
    <col min="2307" max="2307" width="14.5703125" style="1" customWidth="1"/>
    <col min="2308" max="2560" width="9.140625" style="1"/>
    <col min="2561" max="2561" width="26.28515625" style="1" customWidth="1"/>
    <col min="2562" max="2562" width="50.85546875" style="1" customWidth="1"/>
    <col min="2563" max="2563" width="14.5703125" style="1" customWidth="1"/>
    <col min="2564" max="2816" width="9.140625" style="1"/>
    <col min="2817" max="2817" width="26.28515625" style="1" customWidth="1"/>
    <col min="2818" max="2818" width="50.85546875" style="1" customWidth="1"/>
    <col min="2819" max="2819" width="14.5703125" style="1" customWidth="1"/>
    <col min="2820" max="3072" width="9.140625" style="1"/>
    <col min="3073" max="3073" width="26.28515625" style="1" customWidth="1"/>
    <col min="3074" max="3074" width="50.85546875" style="1" customWidth="1"/>
    <col min="3075" max="3075" width="14.5703125" style="1" customWidth="1"/>
    <col min="3076" max="3328" width="9.140625" style="1"/>
    <col min="3329" max="3329" width="26.28515625" style="1" customWidth="1"/>
    <col min="3330" max="3330" width="50.85546875" style="1" customWidth="1"/>
    <col min="3331" max="3331" width="14.5703125" style="1" customWidth="1"/>
    <col min="3332" max="3584" width="9.140625" style="1"/>
    <col min="3585" max="3585" width="26.28515625" style="1" customWidth="1"/>
    <col min="3586" max="3586" width="50.85546875" style="1" customWidth="1"/>
    <col min="3587" max="3587" width="14.5703125" style="1" customWidth="1"/>
    <col min="3588" max="3840" width="9.140625" style="1"/>
    <col min="3841" max="3841" width="26.28515625" style="1" customWidth="1"/>
    <col min="3842" max="3842" width="50.85546875" style="1" customWidth="1"/>
    <col min="3843" max="3843" width="14.5703125" style="1" customWidth="1"/>
    <col min="3844" max="4096" width="9.140625" style="1"/>
    <col min="4097" max="4097" width="26.28515625" style="1" customWidth="1"/>
    <col min="4098" max="4098" width="50.85546875" style="1" customWidth="1"/>
    <col min="4099" max="4099" width="14.5703125" style="1" customWidth="1"/>
    <col min="4100" max="4352" width="9.140625" style="1"/>
    <col min="4353" max="4353" width="26.28515625" style="1" customWidth="1"/>
    <col min="4354" max="4354" width="50.85546875" style="1" customWidth="1"/>
    <col min="4355" max="4355" width="14.5703125" style="1" customWidth="1"/>
    <col min="4356" max="4608" width="9.140625" style="1"/>
    <col min="4609" max="4609" width="26.28515625" style="1" customWidth="1"/>
    <col min="4610" max="4610" width="50.85546875" style="1" customWidth="1"/>
    <col min="4611" max="4611" width="14.5703125" style="1" customWidth="1"/>
    <col min="4612" max="4864" width="9.140625" style="1"/>
    <col min="4865" max="4865" width="26.28515625" style="1" customWidth="1"/>
    <col min="4866" max="4866" width="50.85546875" style="1" customWidth="1"/>
    <col min="4867" max="4867" width="14.5703125" style="1" customWidth="1"/>
    <col min="4868" max="5120" width="9.140625" style="1"/>
    <col min="5121" max="5121" width="26.28515625" style="1" customWidth="1"/>
    <col min="5122" max="5122" width="50.85546875" style="1" customWidth="1"/>
    <col min="5123" max="5123" width="14.5703125" style="1" customWidth="1"/>
    <col min="5124" max="5376" width="9.140625" style="1"/>
    <col min="5377" max="5377" width="26.28515625" style="1" customWidth="1"/>
    <col min="5378" max="5378" width="50.85546875" style="1" customWidth="1"/>
    <col min="5379" max="5379" width="14.5703125" style="1" customWidth="1"/>
    <col min="5380" max="5632" width="9.140625" style="1"/>
    <col min="5633" max="5633" width="26.28515625" style="1" customWidth="1"/>
    <col min="5634" max="5634" width="50.85546875" style="1" customWidth="1"/>
    <col min="5635" max="5635" width="14.5703125" style="1" customWidth="1"/>
    <col min="5636" max="5888" width="9.140625" style="1"/>
    <col min="5889" max="5889" width="26.28515625" style="1" customWidth="1"/>
    <col min="5890" max="5890" width="50.85546875" style="1" customWidth="1"/>
    <col min="5891" max="5891" width="14.5703125" style="1" customWidth="1"/>
    <col min="5892" max="6144" width="9.140625" style="1"/>
    <col min="6145" max="6145" width="26.28515625" style="1" customWidth="1"/>
    <col min="6146" max="6146" width="50.85546875" style="1" customWidth="1"/>
    <col min="6147" max="6147" width="14.5703125" style="1" customWidth="1"/>
    <col min="6148" max="6400" width="9.140625" style="1"/>
    <col min="6401" max="6401" width="26.28515625" style="1" customWidth="1"/>
    <col min="6402" max="6402" width="50.85546875" style="1" customWidth="1"/>
    <col min="6403" max="6403" width="14.5703125" style="1" customWidth="1"/>
    <col min="6404" max="6656" width="9.140625" style="1"/>
    <col min="6657" max="6657" width="26.28515625" style="1" customWidth="1"/>
    <col min="6658" max="6658" width="50.85546875" style="1" customWidth="1"/>
    <col min="6659" max="6659" width="14.5703125" style="1" customWidth="1"/>
    <col min="6660" max="6912" width="9.140625" style="1"/>
    <col min="6913" max="6913" width="26.28515625" style="1" customWidth="1"/>
    <col min="6914" max="6914" width="50.85546875" style="1" customWidth="1"/>
    <col min="6915" max="6915" width="14.5703125" style="1" customWidth="1"/>
    <col min="6916" max="7168" width="9.140625" style="1"/>
    <col min="7169" max="7169" width="26.28515625" style="1" customWidth="1"/>
    <col min="7170" max="7170" width="50.85546875" style="1" customWidth="1"/>
    <col min="7171" max="7171" width="14.5703125" style="1" customWidth="1"/>
    <col min="7172" max="7424" width="9.140625" style="1"/>
    <col min="7425" max="7425" width="26.28515625" style="1" customWidth="1"/>
    <col min="7426" max="7426" width="50.85546875" style="1" customWidth="1"/>
    <col min="7427" max="7427" width="14.5703125" style="1" customWidth="1"/>
    <col min="7428" max="7680" width="9.140625" style="1"/>
    <col min="7681" max="7681" width="26.28515625" style="1" customWidth="1"/>
    <col min="7682" max="7682" width="50.85546875" style="1" customWidth="1"/>
    <col min="7683" max="7683" width="14.5703125" style="1" customWidth="1"/>
    <col min="7684" max="7936" width="9.140625" style="1"/>
    <col min="7937" max="7937" width="26.28515625" style="1" customWidth="1"/>
    <col min="7938" max="7938" width="50.85546875" style="1" customWidth="1"/>
    <col min="7939" max="7939" width="14.5703125" style="1" customWidth="1"/>
    <col min="7940" max="8192" width="9.140625" style="1"/>
    <col min="8193" max="8193" width="26.28515625" style="1" customWidth="1"/>
    <col min="8194" max="8194" width="50.85546875" style="1" customWidth="1"/>
    <col min="8195" max="8195" width="14.5703125" style="1" customWidth="1"/>
    <col min="8196" max="8448" width="9.140625" style="1"/>
    <col min="8449" max="8449" width="26.28515625" style="1" customWidth="1"/>
    <col min="8450" max="8450" width="50.85546875" style="1" customWidth="1"/>
    <col min="8451" max="8451" width="14.5703125" style="1" customWidth="1"/>
    <col min="8452" max="8704" width="9.140625" style="1"/>
    <col min="8705" max="8705" width="26.28515625" style="1" customWidth="1"/>
    <col min="8706" max="8706" width="50.85546875" style="1" customWidth="1"/>
    <col min="8707" max="8707" width="14.5703125" style="1" customWidth="1"/>
    <col min="8708" max="8960" width="9.140625" style="1"/>
    <col min="8961" max="8961" width="26.28515625" style="1" customWidth="1"/>
    <col min="8962" max="8962" width="50.85546875" style="1" customWidth="1"/>
    <col min="8963" max="8963" width="14.5703125" style="1" customWidth="1"/>
    <col min="8964" max="9216" width="9.140625" style="1"/>
    <col min="9217" max="9217" width="26.28515625" style="1" customWidth="1"/>
    <col min="9218" max="9218" width="50.85546875" style="1" customWidth="1"/>
    <col min="9219" max="9219" width="14.5703125" style="1" customWidth="1"/>
    <col min="9220" max="9472" width="9.140625" style="1"/>
    <col min="9473" max="9473" width="26.28515625" style="1" customWidth="1"/>
    <col min="9474" max="9474" width="50.85546875" style="1" customWidth="1"/>
    <col min="9475" max="9475" width="14.5703125" style="1" customWidth="1"/>
    <col min="9476" max="9728" width="9.140625" style="1"/>
    <col min="9729" max="9729" width="26.28515625" style="1" customWidth="1"/>
    <col min="9730" max="9730" width="50.85546875" style="1" customWidth="1"/>
    <col min="9731" max="9731" width="14.5703125" style="1" customWidth="1"/>
    <col min="9732" max="9984" width="9.140625" style="1"/>
    <col min="9985" max="9985" width="26.28515625" style="1" customWidth="1"/>
    <col min="9986" max="9986" width="50.85546875" style="1" customWidth="1"/>
    <col min="9987" max="9987" width="14.5703125" style="1" customWidth="1"/>
    <col min="9988" max="10240" width="9.140625" style="1"/>
    <col min="10241" max="10241" width="26.28515625" style="1" customWidth="1"/>
    <col min="10242" max="10242" width="50.85546875" style="1" customWidth="1"/>
    <col min="10243" max="10243" width="14.5703125" style="1" customWidth="1"/>
    <col min="10244" max="10496" width="9.140625" style="1"/>
    <col min="10497" max="10497" width="26.28515625" style="1" customWidth="1"/>
    <col min="10498" max="10498" width="50.85546875" style="1" customWidth="1"/>
    <col min="10499" max="10499" width="14.5703125" style="1" customWidth="1"/>
    <col min="10500" max="10752" width="9.140625" style="1"/>
    <col min="10753" max="10753" width="26.28515625" style="1" customWidth="1"/>
    <col min="10754" max="10754" width="50.85546875" style="1" customWidth="1"/>
    <col min="10755" max="10755" width="14.5703125" style="1" customWidth="1"/>
    <col min="10756" max="11008" width="9.140625" style="1"/>
    <col min="11009" max="11009" width="26.28515625" style="1" customWidth="1"/>
    <col min="11010" max="11010" width="50.85546875" style="1" customWidth="1"/>
    <col min="11011" max="11011" width="14.5703125" style="1" customWidth="1"/>
    <col min="11012" max="11264" width="9.140625" style="1"/>
    <col min="11265" max="11265" width="26.28515625" style="1" customWidth="1"/>
    <col min="11266" max="11266" width="50.85546875" style="1" customWidth="1"/>
    <col min="11267" max="11267" width="14.5703125" style="1" customWidth="1"/>
    <col min="11268" max="11520" width="9.140625" style="1"/>
    <col min="11521" max="11521" width="26.28515625" style="1" customWidth="1"/>
    <col min="11522" max="11522" width="50.85546875" style="1" customWidth="1"/>
    <col min="11523" max="11523" width="14.5703125" style="1" customWidth="1"/>
    <col min="11524" max="11776" width="9.140625" style="1"/>
    <col min="11777" max="11777" width="26.28515625" style="1" customWidth="1"/>
    <col min="11778" max="11778" width="50.85546875" style="1" customWidth="1"/>
    <col min="11779" max="11779" width="14.5703125" style="1" customWidth="1"/>
    <col min="11780" max="12032" width="9.140625" style="1"/>
    <col min="12033" max="12033" width="26.28515625" style="1" customWidth="1"/>
    <col min="12034" max="12034" width="50.85546875" style="1" customWidth="1"/>
    <col min="12035" max="12035" width="14.5703125" style="1" customWidth="1"/>
    <col min="12036" max="12288" width="9.140625" style="1"/>
    <col min="12289" max="12289" width="26.28515625" style="1" customWidth="1"/>
    <col min="12290" max="12290" width="50.85546875" style="1" customWidth="1"/>
    <col min="12291" max="12291" width="14.5703125" style="1" customWidth="1"/>
    <col min="12292" max="12544" width="9.140625" style="1"/>
    <col min="12545" max="12545" width="26.28515625" style="1" customWidth="1"/>
    <col min="12546" max="12546" width="50.85546875" style="1" customWidth="1"/>
    <col min="12547" max="12547" width="14.5703125" style="1" customWidth="1"/>
    <col min="12548" max="12800" width="9.140625" style="1"/>
    <col min="12801" max="12801" width="26.28515625" style="1" customWidth="1"/>
    <col min="12802" max="12802" width="50.85546875" style="1" customWidth="1"/>
    <col min="12803" max="12803" width="14.5703125" style="1" customWidth="1"/>
    <col min="12804" max="13056" width="9.140625" style="1"/>
    <col min="13057" max="13057" width="26.28515625" style="1" customWidth="1"/>
    <col min="13058" max="13058" width="50.85546875" style="1" customWidth="1"/>
    <col min="13059" max="13059" width="14.5703125" style="1" customWidth="1"/>
    <col min="13060" max="13312" width="9.140625" style="1"/>
    <col min="13313" max="13313" width="26.28515625" style="1" customWidth="1"/>
    <col min="13314" max="13314" width="50.85546875" style="1" customWidth="1"/>
    <col min="13315" max="13315" width="14.5703125" style="1" customWidth="1"/>
    <col min="13316" max="13568" width="9.140625" style="1"/>
    <col min="13569" max="13569" width="26.28515625" style="1" customWidth="1"/>
    <col min="13570" max="13570" width="50.85546875" style="1" customWidth="1"/>
    <col min="13571" max="13571" width="14.5703125" style="1" customWidth="1"/>
    <col min="13572" max="13824" width="9.140625" style="1"/>
    <col min="13825" max="13825" width="26.28515625" style="1" customWidth="1"/>
    <col min="13826" max="13826" width="50.85546875" style="1" customWidth="1"/>
    <col min="13827" max="13827" width="14.5703125" style="1" customWidth="1"/>
    <col min="13828" max="14080" width="9.140625" style="1"/>
    <col min="14081" max="14081" width="26.28515625" style="1" customWidth="1"/>
    <col min="14082" max="14082" width="50.85546875" style="1" customWidth="1"/>
    <col min="14083" max="14083" width="14.5703125" style="1" customWidth="1"/>
    <col min="14084" max="14336" width="9.140625" style="1"/>
    <col min="14337" max="14337" width="26.28515625" style="1" customWidth="1"/>
    <col min="14338" max="14338" width="50.85546875" style="1" customWidth="1"/>
    <col min="14339" max="14339" width="14.5703125" style="1" customWidth="1"/>
    <col min="14340" max="14592" width="9.140625" style="1"/>
    <col min="14593" max="14593" width="26.28515625" style="1" customWidth="1"/>
    <col min="14594" max="14594" width="50.85546875" style="1" customWidth="1"/>
    <col min="14595" max="14595" width="14.5703125" style="1" customWidth="1"/>
    <col min="14596" max="14848" width="9.140625" style="1"/>
    <col min="14849" max="14849" width="26.28515625" style="1" customWidth="1"/>
    <col min="14850" max="14850" width="50.85546875" style="1" customWidth="1"/>
    <col min="14851" max="14851" width="14.5703125" style="1" customWidth="1"/>
    <col min="14852" max="15104" width="9.140625" style="1"/>
    <col min="15105" max="15105" width="26.28515625" style="1" customWidth="1"/>
    <col min="15106" max="15106" width="50.85546875" style="1" customWidth="1"/>
    <col min="15107" max="15107" width="14.5703125" style="1" customWidth="1"/>
    <col min="15108" max="15360" width="9.140625" style="1"/>
    <col min="15361" max="15361" width="26.28515625" style="1" customWidth="1"/>
    <col min="15362" max="15362" width="50.85546875" style="1" customWidth="1"/>
    <col min="15363" max="15363" width="14.5703125" style="1" customWidth="1"/>
    <col min="15364" max="15616" width="9.140625" style="1"/>
    <col min="15617" max="15617" width="26.28515625" style="1" customWidth="1"/>
    <col min="15618" max="15618" width="50.85546875" style="1" customWidth="1"/>
    <col min="15619" max="15619" width="14.5703125" style="1" customWidth="1"/>
    <col min="15620" max="15872" width="9.140625" style="1"/>
    <col min="15873" max="15873" width="26.28515625" style="1" customWidth="1"/>
    <col min="15874" max="15874" width="50.85546875" style="1" customWidth="1"/>
    <col min="15875" max="15875" width="14.5703125" style="1" customWidth="1"/>
    <col min="15876" max="16128" width="9.140625" style="1"/>
    <col min="16129" max="16129" width="26.28515625" style="1" customWidth="1"/>
    <col min="16130" max="16130" width="50.85546875" style="1" customWidth="1"/>
    <col min="16131" max="16131" width="14.5703125" style="1" customWidth="1"/>
    <col min="16132" max="16384" width="9.140625" style="1"/>
  </cols>
  <sheetData>
    <row r="1" spans="1:5" x14ac:dyDescent="0.3">
      <c r="A1" s="226" t="s">
        <v>401</v>
      </c>
      <c r="B1" s="226"/>
      <c r="C1" s="226"/>
      <c r="D1" s="92"/>
    </row>
    <row r="2" spans="1:5" x14ac:dyDescent="0.3">
      <c r="A2" s="226" t="s">
        <v>1</v>
      </c>
      <c r="B2" s="226"/>
      <c r="C2" s="226"/>
      <c r="D2" s="92"/>
    </row>
    <row r="3" spans="1:5" x14ac:dyDescent="0.3">
      <c r="A3" s="226" t="s">
        <v>2</v>
      </c>
      <c r="B3" s="226"/>
      <c r="C3" s="226"/>
      <c r="D3" s="92"/>
    </row>
    <row r="4" spans="1:5" x14ac:dyDescent="0.3">
      <c r="A4" s="226" t="s">
        <v>160</v>
      </c>
      <c r="B4" s="226"/>
      <c r="C4" s="226"/>
      <c r="D4" s="92"/>
    </row>
    <row r="5" spans="1:5" x14ac:dyDescent="0.3">
      <c r="A5" s="199" t="s">
        <v>193</v>
      </c>
      <c r="B5" s="226" t="s">
        <v>445</v>
      </c>
      <c r="C5" s="226"/>
      <c r="D5" s="200"/>
    </row>
    <row r="6" spans="1:5" x14ac:dyDescent="0.3">
      <c r="A6" s="227"/>
      <c r="B6" s="227"/>
      <c r="C6" s="227"/>
      <c r="D6" s="227"/>
    </row>
    <row r="7" spans="1:5" x14ac:dyDescent="0.3">
      <c r="A7" s="228" t="s">
        <v>310</v>
      </c>
      <c r="B7" s="228"/>
      <c r="C7" s="228"/>
      <c r="D7" s="92"/>
    </row>
    <row r="8" spans="1:5" x14ac:dyDescent="0.3">
      <c r="A8" s="228" t="s">
        <v>311</v>
      </c>
      <c r="B8" s="228"/>
      <c r="C8" s="228"/>
      <c r="D8" s="92"/>
    </row>
    <row r="9" spans="1:5" x14ac:dyDescent="0.3">
      <c r="A9" s="228" t="s">
        <v>428</v>
      </c>
      <c r="B9" s="228"/>
      <c r="C9" s="228"/>
      <c r="D9" s="92"/>
    </row>
    <row r="10" spans="1:5" x14ac:dyDescent="0.3">
      <c r="A10" s="92"/>
      <c r="B10" s="92"/>
      <c r="C10" s="92"/>
      <c r="D10" s="92"/>
    </row>
    <row r="11" spans="1:5" ht="30.75" x14ac:dyDescent="0.3">
      <c r="A11" s="162" t="s">
        <v>198</v>
      </c>
      <c r="B11" s="162" t="s">
        <v>312</v>
      </c>
      <c r="C11" s="118" t="s">
        <v>429</v>
      </c>
      <c r="D11" s="201"/>
      <c r="E11" s="46"/>
    </row>
    <row r="12" spans="1:5" ht="30" x14ac:dyDescent="0.3">
      <c r="A12" s="202" t="s">
        <v>313</v>
      </c>
      <c r="B12" s="203" t="s">
        <v>314</v>
      </c>
      <c r="C12" s="116">
        <f>C14-C13</f>
        <v>0</v>
      </c>
      <c r="D12" s="204"/>
      <c r="E12" s="34"/>
    </row>
    <row r="13" spans="1:5" ht="30.75" x14ac:dyDescent="0.3">
      <c r="A13" s="205" t="s">
        <v>315</v>
      </c>
      <c r="B13" s="86" t="s">
        <v>316</v>
      </c>
      <c r="C13" s="206">
        <f>Лист2!C47</f>
        <v>50112116</v>
      </c>
      <c r="D13" s="207"/>
      <c r="E13" s="47"/>
    </row>
    <row r="14" spans="1:5" ht="30.75" x14ac:dyDescent="0.3">
      <c r="A14" s="205" t="s">
        <v>317</v>
      </c>
      <c r="B14" s="86" t="s">
        <v>318</v>
      </c>
      <c r="C14" s="206">
        <f>Лист3!C41</f>
        <v>50112116</v>
      </c>
      <c r="D14" s="207"/>
      <c r="E14" s="47"/>
    </row>
    <row r="15" spans="1:5" x14ac:dyDescent="0.3">
      <c r="A15" s="208"/>
      <c r="B15" s="209" t="s">
        <v>319</v>
      </c>
      <c r="C15" s="210">
        <f>C12</f>
        <v>0</v>
      </c>
      <c r="D15" s="211"/>
      <c r="E15" s="48"/>
    </row>
    <row r="16" spans="1:5" x14ac:dyDescent="0.3">
      <c r="A16" s="92"/>
      <c r="B16" s="92"/>
      <c r="C16" s="92"/>
      <c r="D16" s="92"/>
    </row>
    <row r="17" spans="1:4" x14ac:dyDescent="0.3">
      <c r="A17" s="92"/>
      <c r="B17" s="92"/>
      <c r="C17" s="92"/>
      <c r="D17" s="92"/>
    </row>
    <row r="18" spans="1:4" x14ac:dyDescent="0.3">
      <c r="A18" s="92"/>
      <c r="B18" s="92"/>
      <c r="C18" s="92"/>
      <c r="D18" s="92"/>
    </row>
    <row r="19" spans="1:4" x14ac:dyDescent="0.3">
      <c r="A19" s="92"/>
      <c r="B19" s="92"/>
      <c r="C19" s="92"/>
      <c r="D19" s="92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A6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Лист6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2021-03-15T11:02:38Z</cp:lastPrinted>
  <dcterms:created xsi:type="dcterms:W3CDTF">2004-12-15T11:07:42Z</dcterms:created>
  <dcterms:modified xsi:type="dcterms:W3CDTF">2021-03-22T06:34:37Z</dcterms:modified>
</cp:coreProperties>
</file>