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585" windowWidth="11340" windowHeight="8040" activeTab="4"/>
  </bookViews>
  <sheets>
    <sheet name="1" sheetId="71" r:id="rId1"/>
    <sheet name="2" sheetId="74" r:id="rId2"/>
    <sheet name="3" sheetId="75" r:id="rId3"/>
    <sheet name="4" sheetId="84" r:id="rId4"/>
    <sheet name="5" sheetId="77" r:id="rId5"/>
    <sheet name="6" sheetId="85" r:id="rId6"/>
    <sheet name="7" sheetId="79" r:id="rId7"/>
    <sheet name="8" sheetId="86" r:id="rId8"/>
    <sheet name="9" sheetId="81" r:id="rId9"/>
    <sheet name="10" sheetId="60" r:id="rId10"/>
    <sheet name="11" sheetId="65" r:id="rId11"/>
    <sheet name="12" sheetId="82"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48" i="86" l="1"/>
  <c r="D146" i="86"/>
  <c r="D144" i="86"/>
  <c r="D142" i="86"/>
  <c r="D140" i="86"/>
  <c r="D138" i="86"/>
  <c r="D115" i="86" s="1"/>
  <c r="D136" i="86"/>
  <c r="D134" i="86"/>
  <c r="D132" i="86"/>
  <c r="D130" i="86"/>
  <c r="D128" i="86"/>
  <c r="D124" i="86"/>
  <c r="D122" i="86"/>
  <c r="D119" i="86"/>
  <c r="D116" i="86"/>
  <c r="D113" i="86"/>
  <c r="D112" i="86"/>
  <c r="D111" i="86" s="1"/>
  <c r="D109" i="86"/>
  <c r="D108" i="86"/>
  <c r="D107" i="86"/>
  <c r="D105" i="86"/>
  <c r="D104" i="86"/>
  <c r="D102" i="86"/>
  <c r="D101" i="86"/>
  <c r="D100" i="86" s="1"/>
  <c r="D99" i="86" s="1"/>
  <c r="D97" i="86"/>
  <c r="D96" i="86"/>
  <c r="D94" i="86"/>
  <c r="D93" i="86"/>
  <c r="D91" i="86"/>
  <c r="D90" i="86"/>
  <c r="D88" i="86"/>
  <c r="D87" i="86"/>
  <c r="D85" i="86"/>
  <c r="D84" i="86"/>
  <c r="D83" i="86" s="1"/>
  <c r="D82" i="86" s="1"/>
  <c r="D80" i="86"/>
  <c r="D79" i="86"/>
  <c r="D77" i="86"/>
  <c r="D76" i="86"/>
  <c r="D75" i="86"/>
  <c r="D74" i="86"/>
  <c r="D72" i="86"/>
  <c r="D70" i="86"/>
  <c r="D69" i="86"/>
  <c r="D67" i="86"/>
  <c r="D62" i="86" s="1"/>
  <c r="D61" i="86" s="1"/>
  <c r="D60" i="86" s="1"/>
  <c r="D65" i="86"/>
  <c r="D63" i="86"/>
  <c r="D58" i="86"/>
  <c r="D57" i="86"/>
  <c r="D56" i="86"/>
  <c r="D54" i="86"/>
  <c r="D52" i="86"/>
  <c r="D51" i="86"/>
  <c r="D50" i="86"/>
  <c r="D48" i="86" s="1"/>
  <c r="D46" i="86"/>
  <c r="D45" i="86"/>
  <c r="D43" i="86"/>
  <c r="D42" i="86" s="1"/>
  <c r="D38" i="86" s="1"/>
  <c r="D37" i="86" s="1"/>
  <c r="D40" i="86"/>
  <c r="D39" i="86"/>
  <c r="D35" i="86"/>
  <c r="D33" i="86"/>
  <c r="D32" i="86"/>
  <c r="D31" i="86" s="1"/>
  <c r="D30" i="86" s="1"/>
  <c r="D28" i="86"/>
  <c r="D26" i="86" s="1"/>
  <c r="D25" i="86" s="1"/>
  <c r="D27" i="86"/>
  <c r="D23" i="86"/>
  <c r="D21" i="86" s="1"/>
  <c r="D12" i="86" s="1"/>
  <c r="D22" i="86"/>
  <c r="D19" i="86"/>
  <c r="D18" i="86"/>
  <c r="D17" i="86"/>
  <c r="D15" i="86"/>
  <c r="D14" i="86"/>
  <c r="D13" i="86"/>
  <c r="C10" i="85"/>
  <c r="C11" i="85" s="1"/>
  <c r="C39" i="84"/>
  <c r="C36" i="84"/>
  <c r="C32" i="84"/>
  <c r="C30" i="84"/>
  <c r="C27" i="84"/>
  <c r="C24" i="84"/>
  <c r="C19" i="84"/>
  <c r="C17" i="84"/>
  <c r="C13" i="84"/>
  <c r="C41" i="84" s="1"/>
  <c r="D150" i="86" l="1"/>
  <c r="D14" i="83"/>
  <c r="C14" i="83"/>
  <c r="D13" i="83"/>
  <c r="C13" i="83"/>
  <c r="D12" i="83"/>
  <c r="D15" i="83" s="1"/>
  <c r="C12" i="83"/>
  <c r="C15" i="83" s="1"/>
  <c r="C14" i="82"/>
  <c r="C12" i="82" s="1"/>
  <c r="C15" i="82" s="1"/>
  <c r="C13" i="82"/>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C40" i="74"/>
  <c r="C38" i="74"/>
  <c r="C33" i="74"/>
  <c r="C31" i="74"/>
  <c r="C30" i="74"/>
  <c r="C29" i="74" s="1"/>
  <c r="C25" i="74"/>
  <c r="C23" i="74"/>
  <c r="C22" i="74"/>
  <c r="C20" i="74"/>
  <c r="C16" i="74"/>
  <c r="C15" i="74"/>
  <c r="C13" i="74"/>
  <c r="C12" i="74" s="1"/>
  <c r="C42" i="74" s="1"/>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<sst xmlns="http://schemas.openxmlformats.org/spreadsheetml/2006/main" count="916" uniqueCount="458">
  <si>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</si>
  <si>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</si>
  <si>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</si>
  <si>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</si>
  <si>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</si>
  <si>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</si>
  <si>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</si>
  <si>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</si>
  <si>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</si>
  <si>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</si>
  <si>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</si>
  <si>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</si>
  <si>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</si>
  <si>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</si>
  <si>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</si>
  <si>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</si>
  <si>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</si>
  <si>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</si>
  <si>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</si>
  <si>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</si>
  <si>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</si>
  <si>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</si>
  <si>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</si>
  <si>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</si>
  <si>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</si>
  <si>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</si>
  <si>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</si>
  <si>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</si>
  <si>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</si>
  <si>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</si>
  <si>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</si>
  <si>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</si>
  <si>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</si>
  <si>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</si>
  <si>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</si>
  <si>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</si>
  <si>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</si>
  <si>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</si>
  <si>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</si>
  <si>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</si>
  <si>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</si>
  <si>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</si>
  <si>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</si>
  <si>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</si>
  <si>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</si>
  <si>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</si>
  <si>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</si>
  <si>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</si>
  <si>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</si>
  <si>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</si>
  <si>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</si>
  <si>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</si>
  <si>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</si>
  <si>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</si>
  <si>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</si>
  <si>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</si>
  <si>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</si>
  <si>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</si>
  <si>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</si>
  <si>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</si>
  <si>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</si>
  <si>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</si>
  <si>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</si>
  <si>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</si>
  <si>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</si>
  <si>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</si>
  <si>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</si>
  <si>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</si>
  <si>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</si>
  <si>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</si>
  <si>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</si>
  <si>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</si>
  <si>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</si>
  <si>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</si>
  <si>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</si>
  <si>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</si>
  <si>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</si>
  <si>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</si>
  <si>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</si>
  <si>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</si>
  <si>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</si>
  <si>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</si>
  <si>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</si>
  <si>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</si>
  <si>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</si>
  <si>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</si>
  <si>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</si>
  <si>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</si>
  <si>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</si>
  <si>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</si>
  <si>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</si>
  <si>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</si>
  <si>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</si>
  <si>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</si>
  <si>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</si>
  <si>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</si>
  <si>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</si>
  <si>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</si>
  <si>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</si>
  <si>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</si>
  <si>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</si>
  <si>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</si>
  <si>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</si>
  <si>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</si>
  <si>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</si>
  <si>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</si>
  <si>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</si>
  <si>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</si>
  <si>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</si>
  <si>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</si>
  <si>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</si>
  <si>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</si>
  <si>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</si>
  <si>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</si>
  <si>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</si>
  <si>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</si>
  <si>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</si>
  <si>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</si>
  <si>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</si>
  <si>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</si>
  <si>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</si>
  <si>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</si>
  <si>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</si>
  <si>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</si>
  <si>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</si>
  <si>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</si>
  <si>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</si>
  <si>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</si>
  <si>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</si>
  <si>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</si>
  <si>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</si>
  <si>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</si>
  <si>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</si>
  <si>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</si>
  <si>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</si>
  <si>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</si>
  <si>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</si>
  <si>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</si>
  <si>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</si>
  <si>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</si>
  <si>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</si>
  <si>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</si>
  <si>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</si>
  <si>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</si>
  <si>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</si>
  <si>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</si>
  <si>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</si>
  <si>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</si>
  <si>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</si>
  <si>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</si>
  <si>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</si>
  <si>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</si>
  <si>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</si>
  <si>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</si>
  <si>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</si>
  <si>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Приложение 12</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</si>
  <si>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</si>
  <si>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</si>
  <si>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</si>
  <si>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</si>
  <si>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</si>
  <si>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</si>
  <si>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</si>
  <si>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</si>
  <si>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</si>
  <si>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</si>
  <si>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</si>
  <si>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</si>
  <si>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</si>
  <si>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</si>
  <si>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</si>
  <si>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</si>
  <si>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</si>
  <si>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</si>
  <si>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</si>
  <si>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</si>
  <si>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</si>
  <si>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</si>
  <si>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</si>
  <si>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</si>
  <si>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</si>
  <si>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</si>
  <si>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</si>
  <si>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</si>
  <si>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</si>
  <si>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</si>
  <si>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</si>
  <si>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</si>
  <si>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</si>
  <si>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</si>
  <si>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</si>
  <si>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</si>
  <si>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</si>
  <si>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</si>
  <si>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</si>
  <si>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</si>
  <si>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</si>
  <si>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</si>
  <si>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</si>
  <si>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</si>
  <si>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</si>
  <si>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</si>
  <si>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</si>
  <si>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</si>
  <si>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</si>
  <si>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</si>
  <si>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</si>
  <si>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</si>
  <si>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</si>
  <si>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</si>
  <si>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</si>
  <si>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</si>
  <si>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</si>
  <si>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</si>
  <si>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</si>
  <si>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</si>
  <si>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</si>
  <si>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</si>
  <si>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</si>
  <si>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</si>
  <si>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</si>
  <si>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</si>
  <si>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</si>
  <si>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</si>
  <si>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</si>
  <si>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</si>
  <si>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</si>
  <si>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</si>
  <si>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</si>
  <si>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</si>
  <si>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</si>
  <si>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</si>
  <si>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</si>
  <si>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</si>
  <si>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</si>
  <si>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</si>
  <si>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</si>
  <si>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</si>
  <si>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</si>
  <si>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</si>
  <si>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</si>
  <si>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</si>
  <si>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</si>
  <si>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</si>
  <si>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</si>
  <si>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</si>
  <si>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</si>
  <si>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</si>
  <si>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</si>
  <si>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</si>
  <si>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</si>
  <si>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</si>
  <si>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</si>
  <si>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</si>
  <si>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</si>
  <si>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</si>
  <si>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</si>
  <si>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</si>
  <si>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</si>
  <si>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</si>
  <si>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</si>
  <si>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</si>
  <si>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</si>
  <si>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</si>
  <si>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</si>
  <si>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</si>
  <si>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</si>
  <si>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</si>
  <si>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</si>
  <si>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</si>
  <si>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</si>
  <si>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</si>
  <si>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</si>
  <si>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</si>
  <si>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</si>
  <si>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</si>
  <si>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</si>
  <si>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</si>
  <si>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</si>
  <si>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</si>
  <si>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</si>
  <si>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</si>
  <si>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</si>
  <si>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</si>
  <si>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</si>
  <si>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</si>
  <si>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</si>
  <si>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</si>
  <si>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</si>
  <si>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</si>
  <si>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</si>
  <si>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</si>
  <si>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</si>
  <si>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</si>
  <si>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</si>
  <si>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</si>
  <si>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</si>
  <si>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</si>
  <si>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</si>
  <si>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</si>
  <si>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</si>
  <si>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</si>
  <si>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</si>
  <si>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</si>
  <si>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</si>
  <si>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</si>
  <si>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</si>
  <si>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</si>
  <si>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</si>
  <si>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</si>
  <si>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</si>
  <si>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</si>
  <si>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</si>
  <si>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</si>
  <si>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</si>
  <si>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</si>
  <si>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</si>
  <si>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</si>
  <si>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</si>
  <si>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</si>
  <si>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</si>
  <si>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</si>
  <si>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</si>
  <si>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</si>
  <si>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</si>
  <si>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</si>
  <si>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</si>
  <si>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</si>
  <si>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</si>
  <si>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</si>
  <si>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</si>
  <si>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</si>
  <si>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</si>
  <si>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</si>
  <si>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</si>
  <si>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</si>
  <si>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</si>
  <si>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</si>
  <si>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</si>
  <si>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</si>
  <si>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</si>
  <si>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</si>
  <si>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</si>
  <si>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</si>
  <si>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</si>
  <si>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</si>
  <si>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</si>
  <si>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</si>
  <si>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</si>
  <si>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</si>
  <si>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</si>
  <si>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</si>
  <si>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</si>
  <si>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</si>
  <si>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</si>
  <si>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</si>
  <si>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</si>
  <si>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</si>
  <si>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</si>
  <si>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</si>
  <si>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</si>
  <si>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</si>
  <si>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</si>
  <si>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</si>
  <si>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</si>
  <si>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</si>
  <si>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</si>
  <si>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</si>
  <si>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</si>
  <si>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</si>
  <si>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</si>
  <si>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</si>
  <si>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</si>
  <si>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</si>
  <si>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</si>
  <si>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</si>
  <si>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</si>
  <si>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</si>
  <si>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</si>
  <si>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</si>
  <si>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</si>
  <si>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</si>
  <si>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</si>
  <si>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</si>
  <si>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</si>
  <si>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</si>
  <si>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</si>
  <si>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</si>
  <si>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</si>
  <si>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</si>
  <si>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</si>
  <si>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</si>
  <si>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</si>
  <si>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</si>
  <si>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</si>
  <si>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</si>
  <si>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</si>
  <si>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</si>
  <si>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</si>
  <si>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</si>
  <si>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</si>
  <si>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</si>
  <si>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</si>
  <si>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</si>
  <si>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</si>
  <si>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</si>
  <si>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</si>
  <si>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</si>
  <si>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</si>
  <si>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</si>
  <si>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</si>
  <si>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</si>
  <si>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</si>
  <si>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</si>
  <si>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</si>
  <si>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</si>
  <si>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</si>
  <si>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</si>
  <si>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</si>
  <si>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</si>
  <si>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</si>
  <si>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</si>
  <si>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</si>
  <si>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</si>
  <si>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</si>
  <si>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</si>
  <si>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</si>
  <si>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</si>
  <si>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</si>
  <si>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</si>
  <si>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</si>
  <si>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</si>
  <si>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</si>
  <si>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</si>
  <si>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</si>
  <si>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</si>
  <si>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</si>
  <si>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</si>
  <si>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850 202 29999 10 0000 150</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</si>
  <si>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</si>
  <si>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</si>
  <si>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</si>
  <si>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</si>
  <si>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</si>
  <si>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</si>
  <si>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</si>
  <si>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</si>
  <si>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</si>
  <si>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</si>
  <si>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</si>
  <si>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</si>
  <si>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</si>
  <si>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</si>
  <si>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</si>
  <si>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</si>
  <si>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</si>
  <si>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</si>
  <si>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2021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</si>
</sst>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07">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2" fillId="0" borderId="0" xfId="3" applyFont="1" applyAlignment="1">
      <alignment horizontal="right"/>
    </xf>
    <xf numFmtId="0" fontId="9" fillId="0" borderId="0" xfId="3" applyAlignment="1">
      <alignment horizontal="right"/>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0" xfId="0" applyFont="1" applyAlignment="1">
      <alignment horizontal="center" wrapText="1"/>
    </xf>
    <xf numFmtId="0" fontId="3" fillId="0" borderId="1" xfId="0" applyFont="1" applyBorder="1" applyAlignment="1"/>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1/&#1056;&#1052;&#1057;%20&#8470;421%20&#1086;&#1090;%2024.03.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row r="41">
          <cell r="C41">
            <v>43347049.719999999</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0" t="s">
        <v>16</v>
      </c>
      <c r="B1" s="350"/>
      <c r="C1" s="350"/>
    </row>
    <row r="2" spans="1:3" ht="15">
      <c r="A2" s="350" t="s">
        <v>12</v>
      </c>
      <c r="B2" s="350"/>
      <c r="C2" s="350"/>
    </row>
    <row r="3" spans="1:3" ht="15">
      <c r="A3" s="350" t="s">
        <v>17</v>
      </c>
      <c r="B3" s="350"/>
      <c r="C3" s="350"/>
    </row>
    <row r="4" spans="1:3" ht="15">
      <c r="A4" s="350" t="s">
        <v>363</v>
      </c>
      <c r="B4" s="350"/>
      <c r="C4" s="350"/>
    </row>
    <row r="5" spans="1:3">
      <c r="A5" s="234"/>
      <c r="B5" s="235" t="s">
        <v>156</v>
      </c>
      <c r="C5" s="346" t="s">
        <v>455</v>
      </c>
    </row>
    <row r="8" spans="1:3" ht="15.75">
      <c r="A8" s="351" t="s">
        <v>157</v>
      </c>
      <c r="B8" s="351"/>
      <c r="C8" s="351"/>
    </row>
    <row r="9" spans="1:3" ht="44.25" customHeight="1">
      <c r="A9" s="347" t="s">
        <v>444</v>
      </c>
      <c r="B9" s="348"/>
      <c r="C9" s="349"/>
    </row>
    <row r="10" spans="1:3" ht="81" customHeight="1">
      <c r="A10" s="236">
        <v>850</v>
      </c>
      <c r="B10" s="237" t="s">
        <v>292</v>
      </c>
      <c r="C10" s="238" t="s">
        <v>359</v>
      </c>
    </row>
    <row r="11" spans="1:3" ht="78.75">
      <c r="A11" s="236">
        <v>850</v>
      </c>
      <c r="B11" s="237" t="s">
        <v>355</v>
      </c>
      <c r="C11" s="238" t="s">
        <v>356</v>
      </c>
    </row>
    <row r="12" spans="1:3" ht="31.5">
      <c r="A12" s="236">
        <v>850</v>
      </c>
      <c r="B12" s="239" t="s">
        <v>280</v>
      </c>
      <c r="C12" s="240" t="s">
        <v>167</v>
      </c>
    </row>
    <row r="13" spans="1:3" ht="94.5">
      <c r="A13" s="236">
        <v>850</v>
      </c>
      <c r="B13" s="241" t="s">
        <v>291</v>
      </c>
      <c r="C13" s="240" t="s">
        <v>293</v>
      </c>
    </row>
    <row r="14" spans="1:3" ht="63">
      <c r="A14" s="236">
        <v>850</v>
      </c>
      <c r="B14" s="242" t="s">
        <v>281</v>
      </c>
      <c r="C14" s="240" t="s">
        <v>360</v>
      </c>
    </row>
    <row r="15" spans="1:3" ht="94.5">
      <c r="A15" s="236">
        <v>850</v>
      </c>
      <c r="B15" s="243" t="s">
        <v>416</v>
      </c>
      <c r="C15" s="244" t="s">
        <v>417</v>
      </c>
    </row>
    <row r="16" spans="1:3" ht="87" customHeight="1">
      <c r="A16" s="236">
        <v>850</v>
      </c>
      <c r="B16" s="245" t="s">
        <v>410</v>
      </c>
      <c r="C16" s="244" t="s">
        <v>411</v>
      </c>
    </row>
    <row r="17" spans="1:3" ht="53.25" customHeight="1">
      <c r="A17" s="236">
        <v>850</v>
      </c>
      <c r="B17" s="245" t="s">
        <v>419</v>
      </c>
      <c r="C17" s="244" t="s">
        <v>418</v>
      </c>
    </row>
    <row r="18" spans="1:3" ht="189">
      <c r="A18" s="236">
        <v>850</v>
      </c>
      <c r="B18" s="246" t="s">
        <v>420</v>
      </c>
      <c r="C18" s="244" t="s">
        <v>445</v>
      </c>
    </row>
    <row r="19" spans="1:3" ht="31.5">
      <c r="A19" s="236">
        <v>850</v>
      </c>
      <c r="B19" s="242" t="s">
        <v>158</v>
      </c>
      <c r="C19" s="247" t="s">
        <v>361</v>
      </c>
    </row>
    <row r="20" spans="1:3" ht="24" customHeight="1">
      <c r="A20" s="236">
        <v>850</v>
      </c>
      <c r="B20" s="242" t="s">
        <v>312</v>
      </c>
      <c r="C20" s="247" t="s">
        <v>362</v>
      </c>
    </row>
    <row r="21" spans="1:3" ht="53.25" customHeight="1">
      <c r="A21" s="236">
        <v>850</v>
      </c>
      <c r="B21" s="242" t="s">
        <v>415</v>
      </c>
      <c r="C21" s="244" t="s">
        <v>446</v>
      </c>
    </row>
    <row r="22" spans="1:3" ht="26.25" customHeight="1">
      <c r="A22" s="236">
        <v>850</v>
      </c>
      <c r="B22" s="246" t="s">
        <v>422</v>
      </c>
      <c r="C22" s="248" t="s">
        <v>421</v>
      </c>
    </row>
    <row r="23" spans="1:3" ht="78.75">
      <c r="A23" s="236">
        <v>850</v>
      </c>
      <c r="B23" s="249" t="s">
        <v>345</v>
      </c>
      <c r="C23" s="240" t="s">
        <v>168</v>
      </c>
    </row>
    <row r="24" spans="1:3" ht="103.5" customHeight="1">
      <c r="A24" s="236">
        <v>850</v>
      </c>
      <c r="B24" s="249" t="s">
        <v>407</v>
      </c>
      <c r="C24" s="240" t="s">
        <v>406</v>
      </c>
    </row>
    <row r="25" spans="1:3" ht="31.5">
      <c r="A25" s="236">
        <v>850</v>
      </c>
      <c r="B25" s="249" t="s">
        <v>353</v>
      </c>
      <c r="C25" s="240" t="s">
        <v>354</v>
      </c>
    </row>
    <row r="26" spans="1:3" ht="31.5">
      <c r="A26" s="236">
        <v>850</v>
      </c>
      <c r="B26" s="249" t="s">
        <v>346</v>
      </c>
      <c r="C26" s="240" t="s">
        <v>423</v>
      </c>
    </row>
    <row r="27" spans="1:3" ht="22.5" customHeight="1">
      <c r="A27" s="236">
        <v>850</v>
      </c>
      <c r="B27" s="249" t="s">
        <v>347</v>
      </c>
      <c r="C27" s="250" t="s">
        <v>322</v>
      </c>
    </row>
    <row r="28" spans="1:3" ht="47.25">
      <c r="A28" s="236">
        <v>850</v>
      </c>
      <c r="B28" s="251" t="s">
        <v>348</v>
      </c>
      <c r="C28" s="240" t="s">
        <v>262</v>
      </c>
    </row>
    <row r="29" spans="1:3" ht="78.75">
      <c r="A29" s="236">
        <v>850</v>
      </c>
      <c r="B29" s="249" t="s">
        <v>349</v>
      </c>
      <c r="C29" s="240" t="s">
        <v>169</v>
      </c>
    </row>
    <row r="30" spans="1:3" ht="31.5">
      <c r="A30" s="236">
        <v>850</v>
      </c>
      <c r="B30" s="252" t="s">
        <v>350</v>
      </c>
      <c r="C30" s="253" t="s">
        <v>282</v>
      </c>
    </row>
    <row r="31" spans="1:3" ht="63">
      <c r="A31" s="236">
        <v>850</v>
      </c>
      <c r="B31" s="249" t="s">
        <v>351</v>
      </c>
      <c r="C31" s="254" t="s">
        <v>284</v>
      </c>
    </row>
    <row r="32" spans="1:3" ht="63">
      <c r="A32" s="236">
        <v>850</v>
      </c>
      <c r="B32" s="242" t="s">
        <v>352</v>
      </c>
      <c r="C32" s="240" t="s">
        <v>283</v>
      </c>
    </row>
    <row r="33" spans="1:3" ht="47.25">
      <c r="A33" s="236">
        <v>850</v>
      </c>
      <c r="B33" s="255" t="s">
        <v>159</v>
      </c>
      <c r="C33" s="254" t="s">
        <v>285</v>
      </c>
    </row>
    <row r="34" spans="1:3" ht="31.5">
      <c r="A34" s="236">
        <v>850</v>
      </c>
      <c r="B34" s="255" t="s">
        <v>160</v>
      </c>
      <c r="C34" s="256" t="s">
        <v>286</v>
      </c>
    </row>
    <row r="35" spans="1:3" ht="47.25">
      <c r="A35" s="236">
        <v>850</v>
      </c>
      <c r="B35" s="255" t="s">
        <v>161</v>
      </c>
      <c r="C35" s="256" t="s">
        <v>287</v>
      </c>
    </row>
    <row r="36" spans="1:3" ht="47.25">
      <c r="A36" s="236">
        <v>850</v>
      </c>
      <c r="B36" s="255" t="s">
        <v>162</v>
      </c>
      <c r="C36" s="256" t="s">
        <v>288</v>
      </c>
    </row>
    <row r="37" spans="1:3" ht="31.5">
      <c r="A37" s="236">
        <v>850</v>
      </c>
      <c r="B37" s="242" t="s">
        <v>163</v>
      </c>
      <c r="C37" s="240" t="s">
        <v>289</v>
      </c>
    </row>
    <row r="38" spans="1:3" ht="31.5">
      <c r="A38" s="236">
        <v>850</v>
      </c>
      <c r="B38" s="242" t="s">
        <v>164</v>
      </c>
      <c r="C38" s="240" t="s">
        <v>290</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66" t="s">
        <v>153</v>
      </c>
      <c r="C1" s="366"/>
      <c r="D1" s="366"/>
    </row>
    <row r="2" spans="2:4">
      <c r="B2" s="366" t="s">
        <v>12</v>
      </c>
      <c r="C2" s="366"/>
      <c r="D2" s="366"/>
    </row>
    <row r="3" spans="2:4">
      <c r="B3" s="366" t="s">
        <v>17</v>
      </c>
      <c r="C3" s="366"/>
      <c r="D3" s="366"/>
    </row>
    <row r="4" spans="2:4">
      <c r="B4" s="399" t="s">
        <v>363</v>
      </c>
      <c r="C4" s="399"/>
      <c r="D4" s="399"/>
    </row>
    <row r="5" spans="2:4">
      <c r="B5" s="204" t="s">
        <v>156</v>
      </c>
      <c r="C5" s="366" t="s">
        <v>456</v>
      </c>
      <c r="D5" s="366"/>
    </row>
    <row r="6" spans="2:4">
      <c r="B6" s="371"/>
      <c r="C6" s="371"/>
      <c r="D6" s="371"/>
    </row>
    <row r="7" spans="2:4">
      <c r="B7" s="394" t="s">
        <v>135</v>
      </c>
      <c r="C7" s="394"/>
      <c r="D7" s="394"/>
    </row>
    <row r="8" spans="2:4">
      <c r="B8" s="395" t="s">
        <v>136</v>
      </c>
      <c r="C8" s="395"/>
      <c r="D8" s="395"/>
    </row>
    <row r="9" spans="2:4">
      <c r="B9" s="395" t="s">
        <v>137</v>
      </c>
      <c r="C9" s="396"/>
      <c r="D9" s="396"/>
    </row>
    <row r="10" spans="2:4">
      <c r="B10" s="395" t="s">
        <v>375</v>
      </c>
      <c r="C10" s="396"/>
      <c r="D10" s="396"/>
    </row>
    <row r="11" spans="2:4">
      <c r="B11" s="194" t="s">
        <v>156</v>
      </c>
    </row>
    <row r="12" spans="2:4" ht="34.5" customHeight="1">
      <c r="B12" s="93" t="s">
        <v>138</v>
      </c>
      <c r="C12" s="93" t="s">
        <v>139</v>
      </c>
      <c r="D12" s="93" t="s">
        <v>319</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306</v>
      </c>
      <c r="D19" s="95">
        <v>401764.57</v>
      </c>
    </row>
    <row r="20" spans="2:4" ht="98.25" customHeight="1">
      <c r="B20" s="327">
        <v>8</v>
      </c>
      <c r="C20" s="159" t="s">
        <v>414</v>
      </c>
      <c r="D20" s="95">
        <v>3984.85</v>
      </c>
    </row>
    <row r="21" spans="2:4" ht="21.75" customHeight="1">
      <c r="B21" s="397" t="s">
        <v>52</v>
      </c>
      <c r="C21" s="398"/>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1" t="s">
        <v>152</v>
      </c>
      <c r="C1" s="381"/>
      <c r="D1" s="381"/>
      <c r="E1" s="381"/>
    </row>
    <row r="2" spans="1:5">
      <c r="B2" s="381" t="s">
        <v>12</v>
      </c>
      <c r="C2" s="381"/>
      <c r="D2" s="381"/>
      <c r="E2" s="381"/>
    </row>
    <row r="3" spans="1:5">
      <c r="B3" s="381" t="s">
        <v>17</v>
      </c>
      <c r="C3" s="381"/>
      <c r="D3" s="381"/>
      <c r="E3" s="381"/>
    </row>
    <row r="4" spans="1:5">
      <c r="B4" s="403" t="s">
        <v>363</v>
      </c>
      <c r="C4" s="403"/>
      <c r="D4" s="403"/>
      <c r="E4" s="403"/>
    </row>
    <row r="5" spans="1:5">
      <c r="A5" t="s">
        <v>156</v>
      </c>
      <c r="B5" s="215" t="s">
        <v>156</v>
      </c>
      <c r="C5" s="381" t="s">
        <v>456</v>
      </c>
      <c r="D5" s="381"/>
      <c r="E5" s="381"/>
    </row>
    <row r="6" spans="1:5">
      <c r="B6" s="402"/>
      <c r="C6" s="402"/>
      <c r="D6" s="402"/>
      <c r="E6" s="209"/>
    </row>
    <row r="7" spans="1:5" ht="16.5">
      <c r="B7" s="394" t="s">
        <v>135</v>
      </c>
      <c r="C7" s="394"/>
      <c r="D7" s="394"/>
      <c r="E7" s="210"/>
    </row>
    <row r="8" spans="1:5" ht="16.5">
      <c r="B8" s="395" t="s">
        <v>136</v>
      </c>
      <c r="C8" s="395"/>
      <c r="D8" s="395"/>
      <c r="E8" s="210"/>
    </row>
    <row r="9" spans="1:5" ht="16.5">
      <c r="B9" s="395" t="s">
        <v>137</v>
      </c>
      <c r="C9" s="396"/>
      <c r="D9" s="396"/>
      <c r="E9" s="210"/>
    </row>
    <row r="10" spans="1:5" ht="16.5">
      <c r="B10" s="395" t="s">
        <v>374</v>
      </c>
      <c r="C10" s="396"/>
      <c r="D10" s="396"/>
      <c r="E10" s="210"/>
    </row>
    <row r="11" spans="1:5" ht="16.5">
      <c r="B11" s="210"/>
      <c r="C11" s="210"/>
      <c r="D11" s="210"/>
      <c r="E11" s="210"/>
    </row>
    <row r="12" spans="1:5" ht="34.5" customHeight="1">
      <c r="B12" s="79" t="s">
        <v>138</v>
      </c>
      <c r="C12" s="79" t="s">
        <v>139</v>
      </c>
      <c r="D12" s="79" t="s">
        <v>328</v>
      </c>
      <c r="E12" s="79" t="s">
        <v>373</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306</v>
      </c>
      <c r="D19" s="212">
        <v>401764.57</v>
      </c>
      <c r="E19" s="213">
        <v>401764.57</v>
      </c>
    </row>
    <row r="20" spans="2:5" s="2" customFormat="1" ht="87.75" customHeight="1">
      <c r="B20" s="326">
        <v>7</v>
      </c>
      <c r="C20" s="16" t="s">
        <v>414</v>
      </c>
      <c r="D20" s="212">
        <v>3984.85</v>
      </c>
      <c r="E20" s="213">
        <v>0</v>
      </c>
    </row>
    <row r="21" spans="2:5" ht="21.75" customHeight="1">
      <c r="B21" s="400" t="s">
        <v>52</v>
      </c>
      <c r="C21" s="401"/>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5" sqref="B5:C5"/>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66" t="s">
        <v>155</v>
      </c>
      <c r="B1" s="366"/>
      <c r="C1" s="366"/>
    </row>
    <row r="2" spans="1:5">
      <c r="A2" s="366" t="s">
        <v>12</v>
      </c>
      <c r="B2" s="366"/>
      <c r="C2" s="366"/>
    </row>
    <row r="3" spans="1:5">
      <c r="A3" s="366" t="s">
        <v>17</v>
      </c>
      <c r="B3" s="366"/>
      <c r="C3" s="366"/>
    </row>
    <row r="4" spans="1:5">
      <c r="A4" s="366" t="s">
        <v>363</v>
      </c>
      <c r="B4" s="366"/>
      <c r="C4" s="366"/>
    </row>
    <row r="5" spans="1:5">
      <c r="A5" s="196" t="s">
        <v>156</v>
      </c>
      <c r="B5" s="366" t="s">
        <v>455</v>
      </c>
      <c r="C5" s="366"/>
      <c r="D5" s="332"/>
    </row>
    <row r="6" spans="1:5">
      <c r="C6" s="366"/>
      <c r="D6" s="366"/>
    </row>
    <row r="7" spans="1:5">
      <c r="A7" s="362" t="s">
        <v>6</v>
      </c>
      <c r="B7" s="362"/>
      <c r="C7" s="362"/>
    </row>
    <row r="8" spans="1:5">
      <c r="A8" s="362" t="s">
        <v>7</v>
      </c>
      <c r="B8" s="362"/>
      <c r="C8" s="362"/>
    </row>
    <row r="9" spans="1:5">
      <c r="A9" s="362" t="s">
        <v>372</v>
      </c>
      <c r="B9" s="362"/>
      <c r="C9" s="362"/>
    </row>
    <row r="11" spans="1:5" ht="45" customHeight="1">
      <c r="A11" s="1" t="s">
        <v>1</v>
      </c>
      <c r="B11" s="1" t="s">
        <v>5</v>
      </c>
      <c r="C11" s="3" t="s">
        <v>320</v>
      </c>
      <c r="D11" s="5"/>
      <c r="E11" s="5"/>
    </row>
    <row r="12" spans="1:5" ht="33">
      <c r="A12" s="88" t="s">
        <v>105</v>
      </c>
      <c r="B12" s="92" t="s">
        <v>24</v>
      </c>
      <c r="C12" s="87">
        <f>C14-C13</f>
        <v>1350000</v>
      </c>
      <c r="D12" s="89"/>
      <c r="E12" s="89"/>
    </row>
    <row r="13" spans="1:5" ht="35.25" customHeight="1">
      <c r="A13" s="8" t="s">
        <v>102</v>
      </c>
      <c r="B13" s="12" t="s">
        <v>19</v>
      </c>
      <c r="C13" s="96">
        <f>'[2]дох 20 '!C42</f>
        <v>41997049.719999999</v>
      </c>
      <c r="D13" s="90"/>
      <c r="E13" s="90"/>
    </row>
    <row r="14" spans="1:5" ht="32.25" customHeight="1">
      <c r="A14" s="8" t="s">
        <v>103</v>
      </c>
      <c r="B14" s="12" t="s">
        <v>25</v>
      </c>
      <c r="C14" s="96">
        <f>'[2]по разд 20'!C41</f>
        <v>43347049.719999999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66" t="s">
        <v>165</v>
      </c>
      <c r="B1" s="366"/>
      <c r="C1" s="366"/>
      <c r="D1" s="405"/>
    </row>
    <row r="2" spans="1:5" ht="16.5">
      <c r="A2" s="366" t="s">
        <v>12</v>
      </c>
      <c r="B2" s="366"/>
      <c r="C2" s="366"/>
      <c r="D2" s="405"/>
    </row>
    <row r="3" spans="1:5" ht="16.5">
      <c r="A3" s="366" t="s">
        <v>17</v>
      </c>
      <c r="B3" s="366"/>
      <c r="C3" s="366"/>
      <c r="D3" s="405"/>
    </row>
    <row r="4" spans="1:5" ht="16.5">
      <c r="A4" s="366" t="s">
        <v>363</v>
      </c>
      <c r="B4" s="366"/>
      <c r="C4" s="366"/>
      <c r="D4" s="405"/>
    </row>
    <row r="5" spans="1:5" ht="16.5">
      <c r="A5" s="196" t="s">
        <v>156</v>
      </c>
      <c r="B5" s="406" t="s">
        <v>455</v>
      </c>
      <c r="C5" s="406"/>
      <c r="D5" s="406"/>
    </row>
    <row r="6" spans="1:5" ht="16.5">
      <c r="A6" s="2"/>
      <c r="B6" s="2"/>
      <c r="C6" s="366"/>
      <c r="D6" s="366"/>
    </row>
    <row r="7" spans="1:5" ht="16.5">
      <c r="A7" s="404" t="s">
        <v>6</v>
      </c>
      <c r="B7" s="404"/>
      <c r="C7" s="404"/>
      <c r="D7" s="2"/>
    </row>
    <row r="8" spans="1:5" ht="16.5">
      <c r="A8" s="404" t="s">
        <v>7</v>
      </c>
      <c r="B8" s="404"/>
      <c r="C8" s="404"/>
      <c r="D8" s="2"/>
    </row>
    <row r="9" spans="1:5" ht="16.5">
      <c r="A9" s="404" t="s">
        <v>370</v>
      </c>
      <c r="B9" s="404"/>
      <c r="C9" s="404"/>
      <c r="D9" s="2"/>
    </row>
    <row r="10" spans="1:5" ht="16.5">
      <c r="A10" s="2"/>
      <c r="B10" s="2"/>
      <c r="C10" s="2"/>
      <c r="D10" s="2"/>
    </row>
    <row r="11" spans="1:5" ht="45" customHeight="1">
      <c r="A11" s="1" t="s">
        <v>1</v>
      </c>
      <c r="B11" s="1" t="s">
        <v>5</v>
      </c>
      <c r="C11" s="3" t="s">
        <v>329</v>
      </c>
      <c r="D11" s="3" t="s">
        <v>371</v>
      </c>
      <c r="E11" s="103"/>
    </row>
    <row r="12" spans="1:5" ht="31.5">
      <c r="A12" s="88" t="s">
        <v>105</v>
      </c>
      <c r="B12" s="343" t="s">
        <v>24</v>
      </c>
      <c r="C12" s="87">
        <f>C14-C13</f>
        <v>0</v>
      </c>
      <c r="D12" s="87">
        <f>D14-D13</f>
        <v>0</v>
      </c>
      <c r="E12" s="100"/>
    </row>
    <row r="13" spans="1:5" ht="39.75" customHeight="1">
      <c r="A13" s="8" t="s">
        <v>102</v>
      </c>
      <c r="B13" s="344" t="s">
        <v>19</v>
      </c>
      <c r="C13" s="96">
        <f>'[2]дох 21-22'!C39</f>
        <v>21211617</v>
      </c>
      <c r="D13" s="96">
        <f>'[2]дох 21-22'!D39</f>
        <v>19466219</v>
      </c>
      <c r="E13" s="102"/>
    </row>
    <row r="14" spans="1:5" ht="48.75" customHeight="1">
      <c r="A14" s="8" t="s">
        <v>103</v>
      </c>
      <c r="B14" s="344" t="s">
        <v>25</v>
      </c>
      <c r="C14" s="96">
        <f>'[2]по виду расх 21-22'!D123</f>
        <v>21211617</v>
      </c>
      <c r="D14" s="96">
        <f>'[2]по виду расх 21-22'!E123</f>
        <v>19466219</v>
      </c>
      <c r="E14" s="102"/>
    </row>
    <row r="15" spans="1:5" ht="33" customHeight="1">
      <c r="A15" s="9"/>
      <c r="B15" s="345"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41" workbookViewId="0">
      <selection activeCell="B1" sqref="B1:C1"/>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156</v>
      </c>
      <c r="B1" s="355" t="s">
        <v>8</v>
      </c>
      <c r="C1" s="355"/>
      <c r="E1" s="260"/>
    </row>
    <row r="2" spans="1:7">
      <c r="B2" s="355" t="s">
        <v>12</v>
      </c>
      <c r="C2" s="355"/>
      <c r="E2" s="262"/>
    </row>
    <row r="3" spans="1:7">
      <c r="A3" s="259" t="s">
        <v>156</v>
      </c>
      <c r="B3" s="355" t="s">
        <v>17</v>
      </c>
      <c r="C3" s="355"/>
    </row>
    <row r="4" spans="1:7">
      <c r="A4" s="263" t="s">
        <v>156</v>
      </c>
      <c r="B4" s="355" t="s">
        <v>363</v>
      </c>
      <c r="C4" s="355"/>
    </row>
    <row r="5" spans="1:7">
      <c r="B5" s="355" t="s">
        <v>455</v>
      </c>
      <c r="C5" s="355"/>
    </row>
    <row r="6" spans="1:7">
      <c r="B6" s="329"/>
      <c r="C6" s="329"/>
    </row>
    <row r="7" spans="1:7">
      <c r="A7" s="352" t="s">
        <v>107</v>
      </c>
      <c r="B7" s="352"/>
      <c r="C7" s="352"/>
    </row>
    <row r="8" spans="1:7">
      <c r="A8" s="352" t="s">
        <v>364</v>
      </c>
      <c r="B8" s="352"/>
      <c r="C8" s="352"/>
    </row>
    <row r="9" spans="1:7">
      <c r="A9" s="352" t="s">
        <v>0</v>
      </c>
      <c r="B9" s="352"/>
      <c r="C9" s="352"/>
    </row>
    <row r="11" spans="1:7" ht="33">
      <c r="A11" s="264" t="s">
        <v>108</v>
      </c>
      <c r="B11" s="264" t="s">
        <v>109</v>
      </c>
      <c r="C11" s="264" t="s">
        <v>316</v>
      </c>
      <c r="D11" s="265"/>
      <c r="E11" s="265"/>
    </row>
    <row r="12" spans="1:7" ht="21.75" customHeight="1">
      <c r="A12" s="266" t="s">
        <v>110</v>
      </c>
      <c r="B12" s="266" t="s">
        <v>111</v>
      </c>
      <c r="C12" s="267">
        <f>C13+C15+C22+C20</f>
        <v>9610000</v>
      </c>
      <c r="D12" s="268"/>
      <c r="E12" s="268"/>
    </row>
    <row r="13" spans="1:7" ht="24" customHeight="1">
      <c r="A13" s="269" t="s">
        <v>112</v>
      </c>
      <c r="B13" s="269" t="s">
        <v>113</v>
      </c>
      <c r="C13" s="270">
        <f>C14</f>
        <v>1403000</v>
      </c>
      <c r="D13" s="271"/>
      <c r="E13" s="271"/>
    </row>
    <row r="14" spans="1:7" ht="22.5" customHeight="1">
      <c r="A14" s="272" t="s">
        <v>264</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265</v>
      </c>
      <c r="B16" s="277" t="s">
        <v>117</v>
      </c>
      <c r="C16" s="273">
        <f>C17+C18+C19</f>
        <v>2937000</v>
      </c>
      <c r="D16" s="274"/>
      <c r="E16" s="274"/>
      <c r="F16" s="278"/>
      <c r="G16" s="278"/>
    </row>
    <row r="17" spans="1:7" ht="119.25" customHeight="1">
      <c r="A17" s="272" t="s">
        <v>425</v>
      </c>
      <c r="B17" s="277" t="s">
        <v>424</v>
      </c>
      <c r="C17" s="273">
        <v>1260000</v>
      </c>
      <c r="D17" s="274"/>
      <c r="E17" s="274"/>
      <c r="F17" s="278"/>
      <c r="G17" s="278"/>
    </row>
    <row r="18" spans="1:7" ht="152.25" customHeight="1">
      <c r="A18" s="272" t="s">
        <v>427</v>
      </c>
      <c r="B18" s="277" t="s">
        <v>426</v>
      </c>
      <c r="C18" s="273">
        <v>7000</v>
      </c>
      <c r="D18" s="274"/>
      <c r="E18" s="274"/>
      <c r="F18" s="278"/>
      <c r="G18" s="278"/>
    </row>
    <row r="19" spans="1:7" ht="142.5" customHeight="1">
      <c r="A19" s="272" t="s">
        <v>428</v>
      </c>
      <c r="B19" s="277" t="s">
        <v>429</v>
      </c>
      <c r="C19" s="273">
        <v>1670000</v>
      </c>
      <c r="D19" s="274"/>
      <c r="E19" s="274"/>
      <c r="F19" s="278"/>
      <c r="G19" s="278"/>
    </row>
    <row r="20" spans="1:7" ht="25.5" customHeight="1">
      <c r="A20" s="269" t="s">
        <v>314</v>
      </c>
      <c r="B20" s="279" t="s">
        <v>430</v>
      </c>
      <c r="C20" s="270">
        <f>C21</f>
        <v>1000</v>
      </c>
      <c r="D20" s="274"/>
      <c r="E20" s="274"/>
      <c r="F20" s="278"/>
      <c r="G20" s="278"/>
    </row>
    <row r="21" spans="1:7" ht="33.75" customHeight="1">
      <c r="A21" s="272" t="s">
        <v>431</v>
      </c>
      <c r="B21" s="277" t="s">
        <v>315</v>
      </c>
      <c r="C21" s="273">
        <v>1000</v>
      </c>
      <c r="D21" s="274"/>
      <c r="E21" s="274"/>
      <c r="F21" s="278"/>
      <c r="G21" s="278"/>
    </row>
    <row r="22" spans="1:7" ht="18.75" customHeight="1">
      <c r="A22" s="269" t="s">
        <v>118</v>
      </c>
      <c r="B22" s="269" t="s">
        <v>119</v>
      </c>
      <c r="C22" s="270">
        <f>C23+C25</f>
        <v>5269000</v>
      </c>
      <c r="D22" s="271"/>
      <c r="E22" s="271"/>
    </row>
    <row r="23" spans="1:7" ht="20.25" customHeight="1">
      <c r="A23" s="280" t="s">
        <v>266</v>
      </c>
      <c r="B23" s="272" t="s">
        <v>121</v>
      </c>
      <c r="C23" s="273">
        <f>C24</f>
        <v>773000</v>
      </c>
      <c r="D23" s="274"/>
      <c r="E23" s="274"/>
    </row>
    <row r="24" spans="1:7" ht="54.75" customHeight="1">
      <c r="A24" s="272" t="s">
        <v>267</v>
      </c>
      <c r="B24" s="277" t="s">
        <v>432</v>
      </c>
      <c r="C24" s="273">
        <v>773000</v>
      </c>
      <c r="D24" s="274"/>
      <c r="E24" s="274"/>
    </row>
    <row r="25" spans="1:7" ht="21.75" customHeight="1">
      <c r="A25" s="272" t="s">
        <v>268</v>
      </c>
      <c r="B25" s="272" t="s">
        <v>123</v>
      </c>
      <c r="C25" s="273">
        <f>C26+C27</f>
        <v>4496000</v>
      </c>
      <c r="D25" s="274"/>
      <c r="E25" s="274"/>
    </row>
    <row r="26" spans="1:7" ht="47.25" customHeight="1">
      <c r="A26" s="272" t="s">
        <v>269</v>
      </c>
      <c r="B26" s="277" t="s">
        <v>433</v>
      </c>
      <c r="C26" s="273">
        <v>3296000</v>
      </c>
      <c r="D26" s="274"/>
      <c r="E26" s="274"/>
    </row>
    <row r="27" spans="1:7" ht="51.75" customHeight="1">
      <c r="A27" s="272" t="s">
        <v>270</v>
      </c>
      <c r="B27" s="277" t="s">
        <v>434</v>
      </c>
      <c r="C27" s="273">
        <v>1200000</v>
      </c>
      <c r="D27" s="274"/>
      <c r="E27" s="274"/>
    </row>
    <row r="28" spans="1:7" ht="45.75" hidden="1" customHeight="1">
      <c r="A28" s="272"/>
      <c r="B28" s="277"/>
      <c r="C28" s="273"/>
      <c r="D28" s="274"/>
      <c r="E28" s="274"/>
    </row>
    <row r="29" spans="1:7" ht="18.75" customHeight="1">
      <c r="A29" s="266" t="s">
        <v>124</v>
      </c>
      <c r="B29" s="281" t="s">
        <v>125</v>
      </c>
      <c r="C29" s="267">
        <f>C30</f>
        <v>32387049.719999999</v>
      </c>
      <c r="D29" s="268"/>
      <c r="E29" s="268"/>
    </row>
    <row r="30" spans="1:7" ht="40.5" customHeight="1">
      <c r="A30" s="272" t="s">
        <v>126</v>
      </c>
      <c r="B30" s="277" t="s">
        <v>127</v>
      </c>
      <c r="C30" s="273">
        <f>C31+C33+C40+C38</f>
        <v>32387049.719999999</v>
      </c>
      <c r="D30" s="274"/>
      <c r="E30" s="274"/>
    </row>
    <row r="31" spans="1:7" ht="40.5" customHeight="1">
      <c r="A31" s="269" t="s">
        <v>435</v>
      </c>
      <c r="B31" s="275" t="s">
        <v>436</v>
      </c>
      <c r="C31" s="270">
        <f>C32</f>
        <v>12564000</v>
      </c>
      <c r="D31" s="274"/>
      <c r="E31" s="274"/>
    </row>
    <row r="32" spans="1:7" ht="54.75" customHeight="1">
      <c r="A32" s="272" t="s">
        <v>439</v>
      </c>
      <c r="B32" s="277" t="s">
        <v>446</v>
      </c>
      <c r="C32" s="273">
        <v>12564000</v>
      </c>
      <c r="D32" s="274"/>
      <c r="E32" s="274"/>
    </row>
    <row r="33" spans="1:6" ht="41.25" customHeight="1">
      <c r="A33" s="282" t="s">
        <v>399</v>
      </c>
      <c r="B33" s="275" t="s">
        <v>437</v>
      </c>
      <c r="C33" s="270">
        <f>C34+C35+C37+C36</f>
        <v>15545940</v>
      </c>
      <c r="D33" s="274"/>
      <c r="E33" s="274"/>
    </row>
    <row r="34" spans="1:6" ht="75" customHeight="1">
      <c r="A34" s="272" t="s">
        <v>398</v>
      </c>
      <c r="B34" s="277" t="s">
        <v>168</v>
      </c>
      <c r="C34" s="273">
        <v>5876339</v>
      </c>
      <c r="D34" s="274"/>
      <c r="E34" s="274"/>
      <c r="F34" s="259"/>
    </row>
    <row r="35" spans="1:6" ht="47.25" customHeight="1">
      <c r="A35" s="283" t="s">
        <v>400</v>
      </c>
      <c r="B35" s="277" t="s">
        <v>354</v>
      </c>
      <c r="C35" s="273">
        <v>1277993</v>
      </c>
      <c r="F35" s="259"/>
    </row>
    <row r="36" spans="1:6" s="2" customFormat="1" ht="75.75" customHeight="1">
      <c r="A36" s="341" t="s">
        <v>453</v>
      </c>
      <c r="B36" s="12" t="s">
        <v>454</v>
      </c>
      <c r="C36" s="342">
        <v>8367458</v>
      </c>
      <c r="D36" s="7"/>
      <c r="E36" s="7"/>
    </row>
    <row r="37" spans="1:6" ht="71.25" customHeight="1">
      <c r="A37" s="283" t="s">
        <v>438</v>
      </c>
      <c r="B37" s="277" t="s">
        <v>401</v>
      </c>
      <c r="C37" s="273">
        <v>24150</v>
      </c>
      <c r="D37" s="274"/>
      <c r="E37" s="274"/>
      <c r="F37" s="259"/>
    </row>
    <row r="38" spans="1:6" ht="41.25" customHeight="1">
      <c r="A38" s="269" t="s">
        <v>440</v>
      </c>
      <c r="B38" s="275" t="s">
        <v>441</v>
      </c>
      <c r="C38" s="270">
        <f>C39</f>
        <v>205170</v>
      </c>
      <c r="D38" s="274"/>
      <c r="E38" s="274"/>
      <c r="F38" s="259"/>
    </row>
    <row r="39" spans="1:6" ht="48.75" customHeight="1">
      <c r="A39" s="284" t="s">
        <v>397</v>
      </c>
      <c r="B39" s="277" t="s">
        <v>262</v>
      </c>
      <c r="C39" s="285">
        <v>205170</v>
      </c>
      <c r="F39" s="259"/>
    </row>
    <row r="40" spans="1:6" ht="23.25" customHeight="1">
      <c r="A40" s="269" t="s">
        <v>442</v>
      </c>
      <c r="B40" s="275" t="s">
        <v>131</v>
      </c>
      <c r="C40" s="270">
        <f>C41</f>
        <v>4071939.72</v>
      </c>
      <c r="D40" s="274"/>
      <c r="E40" s="274"/>
      <c r="F40" s="259"/>
    </row>
    <row r="41" spans="1:6" ht="88.5" customHeight="1">
      <c r="A41" s="286" t="s">
        <v>396</v>
      </c>
      <c r="B41" s="277" t="s">
        <v>169</v>
      </c>
      <c r="C41" s="287">
        <v>4071939.72</v>
      </c>
      <c r="D41" s="274"/>
      <c r="E41" s="274"/>
      <c r="F41" s="259"/>
    </row>
    <row r="42" spans="1:6" ht="20.25" customHeight="1">
      <c r="A42" s="353" t="s">
        <v>263</v>
      </c>
      <c r="B42" s="354"/>
      <c r="C42" s="270">
        <f>C12+C29</f>
        <v>41997049.719999999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156</v>
      </c>
      <c r="B1" s="359" t="s">
        <v>99</v>
      </c>
      <c r="C1" s="360"/>
      <c r="D1" s="361"/>
      <c r="E1" s="290"/>
    </row>
    <row r="2" spans="1:7">
      <c r="A2" s="328" t="s">
        <v>156</v>
      </c>
      <c r="B2" s="360" t="s">
        <v>12</v>
      </c>
      <c r="C2" s="360"/>
      <c r="D2" s="361"/>
      <c r="E2" s="293"/>
    </row>
    <row r="3" spans="1:7">
      <c r="B3" s="360" t="s">
        <v>17</v>
      </c>
      <c r="C3" s="360"/>
      <c r="D3" s="361"/>
    </row>
    <row r="4" spans="1:7">
      <c r="B4" s="360" t="s">
        <v>363</v>
      </c>
      <c r="C4" s="360"/>
      <c r="D4" s="361"/>
    </row>
    <row r="5" spans="1:7">
      <c r="B5" s="359" t="s">
        <v>455</v>
      </c>
      <c r="C5" s="360"/>
      <c r="D5" s="361"/>
    </row>
    <row r="6" spans="1:7">
      <c r="A6" s="292" t="s">
        <v>156</v>
      </c>
      <c r="B6" s="330"/>
      <c r="C6" s="294"/>
    </row>
    <row r="7" spans="1:7">
      <c r="A7" s="356" t="s">
        <v>107</v>
      </c>
      <c r="B7" s="356"/>
      <c r="C7" s="356"/>
    </row>
    <row r="8" spans="1:7">
      <c r="A8" s="356" t="s">
        <v>365</v>
      </c>
      <c r="B8" s="356"/>
      <c r="C8" s="356"/>
    </row>
    <row r="9" spans="1:7">
      <c r="A9" s="356" t="s">
        <v>154</v>
      </c>
      <c r="B9" s="356"/>
      <c r="C9" s="356"/>
    </row>
    <row r="11" spans="1:7" ht="25.5">
      <c r="A11" s="295" t="s">
        <v>108</v>
      </c>
      <c r="B11" s="296" t="s">
        <v>109</v>
      </c>
      <c r="C11" s="297" t="s">
        <v>325</v>
      </c>
      <c r="D11" s="295" t="s">
        <v>366</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264</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265</v>
      </c>
      <c r="B16" s="308" t="s">
        <v>117</v>
      </c>
      <c r="C16" s="303">
        <f>C17+C18+C19</f>
        <v>3082000</v>
      </c>
      <c r="D16" s="303">
        <f>D17+D18+D19</f>
        <v>3287000</v>
      </c>
      <c r="E16" s="307"/>
      <c r="F16" s="310"/>
      <c r="G16" s="310"/>
    </row>
    <row r="17" spans="1:7" ht="125.25" customHeight="1">
      <c r="A17" s="305" t="s">
        <v>425</v>
      </c>
      <c r="B17" s="308" t="s">
        <v>424</v>
      </c>
      <c r="C17" s="306">
        <v>1340000</v>
      </c>
      <c r="D17" s="306">
        <v>1450000</v>
      </c>
      <c r="E17" s="307"/>
      <c r="F17" s="310"/>
      <c r="G17" s="310"/>
    </row>
    <row r="18" spans="1:7" ht="142.5" customHeight="1">
      <c r="A18" s="305" t="s">
        <v>427</v>
      </c>
      <c r="B18" s="308" t="s">
        <v>426</v>
      </c>
      <c r="C18" s="306">
        <v>7000</v>
      </c>
      <c r="D18" s="306">
        <v>8000</v>
      </c>
      <c r="E18" s="307"/>
      <c r="F18" s="310"/>
      <c r="G18" s="310"/>
    </row>
    <row r="19" spans="1:7" ht="124.5" customHeight="1">
      <c r="A19" s="305" t="s">
        <v>428</v>
      </c>
      <c r="B19" s="308" t="s">
        <v>429</v>
      </c>
      <c r="C19" s="306">
        <v>1735000</v>
      </c>
      <c r="D19" s="306">
        <v>1829000</v>
      </c>
      <c r="E19" s="307"/>
      <c r="F19" s="310"/>
      <c r="G19" s="310"/>
    </row>
    <row r="20" spans="1:7" s="259" customFormat="1" ht="25.5" customHeight="1">
      <c r="A20" s="302" t="s">
        <v>314</v>
      </c>
      <c r="B20" s="312" t="s">
        <v>430</v>
      </c>
      <c r="C20" s="313">
        <f>C21</f>
        <v>1000</v>
      </c>
      <c r="D20" s="314">
        <f>D21</f>
        <v>1000</v>
      </c>
      <c r="E20" s="274"/>
      <c r="F20" s="278"/>
      <c r="G20" s="278"/>
    </row>
    <row r="21" spans="1:7" s="259" customFormat="1" ht="33.75" customHeight="1">
      <c r="A21" s="302" t="s">
        <v>431</v>
      </c>
      <c r="B21" s="308" t="s">
        <v>315</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267</v>
      </c>
      <c r="B24" s="311" t="s">
        <v>432</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269</v>
      </c>
      <c r="B26" s="308" t="s">
        <v>433</v>
      </c>
      <c r="C26" s="306">
        <v>5350000</v>
      </c>
      <c r="D26" s="306">
        <v>5400000</v>
      </c>
      <c r="E26" s="307"/>
    </row>
    <row r="27" spans="1:7" ht="63" customHeight="1">
      <c r="A27" s="305" t="s">
        <v>270</v>
      </c>
      <c r="B27" s="308" t="s">
        <v>434</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435</v>
      </c>
      <c r="B31" s="308" t="s">
        <v>436</v>
      </c>
      <c r="C31" s="306">
        <f>C32</f>
        <v>2123000</v>
      </c>
      <c r="D31" s="306">
        <f>D32</f>
        <v>0</v>
      </c>
      <c r="E31" s="318"/>
    </row>
    <row r="32" spans="1:7" ht="42" customHeight="1">
      <c r="A32" s="305" t="s">
        <v>439</v>
      </c>
      <c r="B32" s="311" t="s">
        <v>446</v>
      </c>
      <c r="C32" s="306">
        <v>2123000</v>
      </c>
      <c r="D32" s="306">
        <v>0</v>
      </c>
      <c r="E32" s="318"/>
    </row>
    <row r="33" spans="1:6" ht="44.25" customHeight="1">
      <c r="A33" s="319" t="s">
        <v>399</v>
      </c>
      <c r="B33" s="308" t="s">
        <v>128</v>
      </c>
      <c r="C33" s="306">
        <f>C34+C35</f>
        <v>7151347</v>
      </c>
      <c r="D33" s="306">
        <f>D34+D35</f>
        <v>7190885</v>
      </c>
      <c r="E33" s="318"/>
    </row>
    <row r="34" spans="1:6" ht="84.75" customHeight="1">
      <c r="A34" s="305" t="s">
        <v>398</v>
      </c>
      <c r="B34" s="308" t="s">
        <v>168</v>
      </c>
      <c r="C34" s="306">
        <v>5876339</v>
      </c>
      <c r="D34" s="306">
        <v>5876339</v>
      </c>
      <c r="E34" s="318"/>
      <c r="F34" s="292"/>
    </row>
    <row r="35" spans="1:6" s="259" customFormat="1" ht="57" customHeight="1">
      <c r="A35" s="320" t="s">
        <v>400</v>
      </c>
      <c r="B35" s="308" t="s">
        <v>354</v>
      </c>
      <c r="C35" s="313">
        <v>1275008</v>
      </c>
      <c r="D35" s="314">
        <v>1314546</v>
      </c>
    </row>
    <row r="36" spans="1:6" ht="42" customHeight="1">
      <c r="A36" s="305" t="s">
        <v>443</v>
      </c>
      <c r="B36" s="321" t="s">
        <v>441</v>
      </c>
      <c r="C36" s="303">
        <f>C37</f>
        <v>209270</v>
      </c>
      <c r="D36" s="303">
        <f>D37</f>
        <v>222334</v>
      </c>
      <c r="E36" s="318"/>
      <c r="F36" s="292"/>
    </row>
    <row r="37" spans="1:6" s="259" customFormat="1" ht="66" customHeight="1">
      <c r="A37" s="322" t="s">
        <v>397</v>
      </c>
      <c r="B37" s="308" t="s">
        <v>262</v>
      </c>
      <c r="C37" s="323">
        <v>209270</v>
      </c>
      <c r="D37" s="314">
        <v>222334</v>
      </c>
    </row>
    <row r="38" spans="1:6" ht="89.25" hidden="1" customHeight="1">
      <c r="A38" s="305" t="s">
        <v>129</v>
      </c>
      <c r="B38" s="311" t="s">
        <v>130</v>
      </c>
      <c r="C38" s="306"/>
      <c r="D38" s="306"/>
      <c r="E38" s="318"/>
      <c r="F38" s="292"/>
    </row>
    <row r="39" spans="1:6" ht="15.75" customHeight="1">
      <c r="A39" s="357" t="s">
        <v>96</v>
      </c>
      <c r="B39" s="358"/>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3" activePane="bottomLeft" state="frozen"/>
      <selection pane="bottomLeft" activeCell="B5" sqref="B5:C5"/>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156</v>
      </c>
      <c r="B1" s="366" t="s">
        <v>18</v>
      </c>
      <c r="C1" s="366"/>
    </row>
    <row r="2" spans="1:5">
      <c r="B2" s="366" t="s">
        <v>12</v>
      </c>
      <c r="C2" s="366"/>
    </row>
    <row r="3" spans="1:5">
      <c r="B3" s="366" t="s">
        <v>17</v>
      </c>
      <c r="C3" s="366"/>
    </row>
    <row r="4" spans="1:5">
      <c r="B4" s="366" t="s">
        <v>363</v>
      </c>
      <c r="C4" s="366"/>
    </row>
    <row r="5" spans="1:5">
      <c r="A5" s="2" t="s">
        <v>156</v>
      </c>
      <c r="B5" s="366" t="s">
        <v>455</v>
      </c>
      <c r="C5" s="366"/>
    </row>
    <row r="7" spans="1:5">
      <c r="A7" s="362" t="s">
        <v>367</v>
      </c>
      <c r="B7" s="362"/>
      <c r="C7" s="362"/>
    </row>
    <row r="8" spans="1:5">
      <c r="A8" s="362" t="s">
        <v>22</v>
      </c>
      <c r="B8" s="362"/>
      <c r="C8" s="362"/>
    </row>
    <row r="9" spans="1:5">
      <c r="A9" s="362" t="s">
        <v>0</v>
      </c>
      <c r="B9" s="362"/>
      <c r="C9" s="362"/>
    </row>
    <row r="11" spans="1:5" ht="13.5" customHeight="1">
      <c r="A11" s="71"/>
      <c r="B11" s="71"/>
      <c r="C11" s="363" t="s">
        <v>317</v>
      </c>
      <c r="D11" s="365"/>
      <c r="E11" s="365"/>
    </row>
    <row r="12" spans="1:5" ht="21.75" customHeight="1">
      <c r="A12" s="72" t="s">
        <v>1</v>
      </c>
      <c r="B12" s="72" t="s">
        <v>2</v>
      </c>
      <c r="C12" s="364"/>
      <c r="D12" s="365"/>
      <c r="E12" s="365"/>
    </row>
    <row r="13" spans="1:5" ht="18" customHeight="1">
      <c r="A13" s="73" t="s">
        <v>9</v>
      </c>
      <c r="B13" s="74" t="s">
        <v>3</v>
      </c>
      <c r="C13" s="75">
        <f>C14+C16+C15</f>
        <v>7223392.3599999994</v>
      </c>
      <c r="D13" s="135"/>
      <c r="E13" s="135"/>
    </row>
    <row r="14" spans="1:5" ht="50.25" customHeight="1">
      <c r="A14" s="78" t="s">
        <v>10</v>
      </c>
      <c r="B14" s="79" t="s">
        <v>23</v>
      </c>
      <c r="C14" s="77">
        <v>5828153.7599999998</v>
      </c>
      <c r="D14" s="136"/>
      <c r="E14" s="136"/>
    </row>
    <row r="15" spans="1:5" ht="24" customHeight="1">
      <c r="A15" s="78" t="s">
        <v>278</v>
      </c>
      <c r="B15" s="79" t="s">
        <v>279</v>
      </c>
      <c r="C15" s="77">
        <v>200000</v>
      </c>
      <c r="D15" s="136"/>
      <c r="E15" s="136"/>
    </row>
    <row r="16" spans="1:5" ht="22.5" customHeight="1">
      <c r="A16" s="78" t="s">
        <v>48</v>
      </c>
      <c r="B16" s="79" t="s">
        <v>49</v>
      </c>
      <c r="C16" s="77">
        <v>1195238.6000000001</v>
      </c>
      <c r="D16" s="136"/>
      <c r="E16" s="136"/>
    </row>
    <row r="17" spans="1:5" ht="18" customHeight="1">
      <c r="A17" s="80" t="s">
        <v>271</v>
      </c>
      <c r="B17" s="188" t="s">
        <v>273</v>
      </c>
      <c r="C17" s="75">
        <f>C18</f>
        <v>205170</v>
      </c>
      <c r="D17" s="136"/>
      <c r="E17" s="136"/>
    </row>
    <row r="18" spans="1:5" ht="20.25" customHeight="1">
      <c r="A18" s="78" t="s">
        <v>272</v>
      </c>
      <c r="B18" s="79" t="s">
        <v>274</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18422925.23</v>
      </c>
      <c r="D24" s="7"/>
      <c r="E24" s="7"/>
    </row>
    <row r="25" spans="1:5" ht="18" customHeight="1">
      <c r="A25" s="84" t="s">
        <v>46</v>
      </c>
      <c r="B25" s="76" t="s">
        <v>47</v>
      </c>
      <c r="C25" s="77">
        <v>18017175.809999999</v>
      </c>
      <c r="D25" s="7"/>
      <c r="E25" s="7"/>
    </row>
    <row r="26" spans="1:5" ht="18" customHeight="1">
      <c r="A26" s="84" t="s">
        <v>294</v>
      </c>
      <c r="B26" s="76" t="s">
        <v>295</v>
      </c>
      <c r="C26" s="77">
        <v>405749.42</v>
      </c>
      <c r="D26" s="7"/>
      <c r="E26" s="7"/>
    </row>
    <row r="27" spans="1:5">
      <c r="A27" s="82" t="s">
        <v>11</v>
      </c>
      <c r="B27" s="83" t="s">
        <v>4</v>
      </c>
      <c r="C27" s="75">
        <f>C28+C29</f>
        <v>14135959.02</v>
      </c>
      <c r="D27" s="135"/>
      <c r="E27" s="135"/>
    </row>
    <row r="28" spans="1:5" ht="18" customHeight="1">
      <c r="A28" s="84" t="s">
        <v>27</v>
      </c>
      <c r="B28" s="85" t="s">
        <v>26</v>
      </c>
      <c r="C28" s="77">
        <v>198147.02</v>
      </c>
      <c r="D28" s="135"/>
      <c r="E28" s="135"/>
    </row>
    <row r="29" spans="1:5" ht="18.75" customHeight="1">
      <c r="A29" s="84" t="s">
        <v>20</v>
      </c>
      <c r="B29" s="85" t="s">
        <v>21</v>
      </c>
      <c r="C29" s="77">
        <v>13937812</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1644032.2200000002</v>
      </c>
      <c r="D36" s="7"/>
      <c r="E36" s="7"/>
    </row>
    <row r="37" spans="1:5" ht="18" customHeight="1">
      <c r="A37" s="84" t="s">
        <v>170</v>
      </c>
      <c r="B37" s="25" t="s">
        <v>171</v>
      </c>
      <c r="C37" s="77">
        <v>26844.36</v>
      </c>
      <c r="D37" s="7"/>
      <c r="E37" s="7"/>
    </row>
    <row r="38" spans="1:5" ht="18" customHeight="1">
      <c r="A38" s="84" t="s">
        <v>44</v>
      </c>
      <c r="B38" s="107" t="s">
        <v>42</v>
      </c>
      <c r="C38" s="77">
        <v>1617187.86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43347049.719999999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workbookViewId="0">
      <pane ySplit="13" topLeftCell="A21" activePane="bottomLeft" state="frozen"/>
      <selection pane="bottomLeft" activeCell="C12" sqref="C12:C13"/>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156</v>
      </c>
      <c r="B1" s="366" t="s">
        <v>106</v>
      </c>
      <c r="C1" s="366"/>
      <c r="D1" s="371"/>
    </row>
    <row r="2" spans="1:5">
      <c r="B2" s="366" t="s">
        <v>12</v>
      </c>
      <c r="C2" s="366"/>
      <c r="D2" s="371"/>
    </row>
    <row r="3" spans="1:5">
      <c r="B3" s="366" t="s">
        <v>17</v>
      </c>
      <c r="C3" s="366"/>
      <c r="D3" s="371"/>
    </row>
    <row r="4" spans="1:5">
      <c r="B4" s="366" t="s">
        <v>363</v>
      </c>
      <c r="C4" s="366"/>
      <c r="D4" s="371"/>
    </row>
    <row r="5" spans="1:5" ht="15.75" customHeight="1">
      <c r="B5" s="366" t="s">
        <v>455</v>
      </c>
      <c r="C5" s="366"/>
      <c r="D5" s="371"/>
    </row>
    <row r="6" spans="1:5" ht="1.5" customHeight="1">
      <c r="A6" s="2" t="s">
        <v>313</v>
      </c>
    </row>
    <row r="7" spans="1:5">
      <c r="A7" s="362" t="s">
        <v>148</v>
      </c>
      <c r="B7" s="362"/>
      <c r="C7" s="362"/>
    </row>
    <row r="8" spans="1:5">
      <c r="A8" s="333"/>
      <c r="B8" s="333" t="s">
        <v>380</v>
      </c>
      <c r="C8" s="333"/>
    </row>
    <row r="9" spans="1:5">
      <c r="A9" s="362" t="s">
        <v>22</v>
      </c>
      <c r="B9" s="362"/>
      <c r="C9" s="362"/>
    </row>
    <row r="10" spans="1:5" ht="14.25" customHeight="1">
      <c r="A10" s="362" t="s">
        <v>0</v>
      </c>
      <c r="B10" s="362"/>
      <c r="C10" s="362"/>
    </row>
    <row r="11" spans="1:5" ht="8.25" hidden="1" customHeight="1"/>
    <row r="12" spans="1:5" ht="13.5" customHeight="1">
      <c r="A12" s="148"/>
      <c r="B12" s="148"/>
      <c r="C12" s="367" t="s">
        <v>457</v>
      </c>
      <c r="D12" s="367" t="s">
        <v>368</v>
      </c>
      <c r="E12" s="365"/>
    </row>
    <row r="13" spans="1:5" ht="15.75" customHeight="1">
      <c r="A13" s="149" t="s">
        <v>1</v>
      </c>
      <c r="B13" s="149" t="s">
        <v>2</v>
      </c>
      <c r="C13" s="368"/>
      <c r="D13" s="368"/>
      <c r="E13" s="365"/>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278</v>
      </c>
      <c r="B16" s="11" t="s">
        <v>279</v>
      </c>
      <c r="C16" s="77">
        <v>100000</v>
      </c>
      <c r="D16" s="96">
        <v>100000</v>
      </c>
      <c r="E16" s="136"/>
    </row>
    <row r="17" spans="1:5" ht="21.75" customHeight="1">
      <c r="A17" s="78" t="s">
        <v>48</v>
      </c>
      <c r="B17" s="79" t="s">
        <v>49</v>
      </c>
      <c r="C17" s="77">
        <v>567726.80000000005</v>
      </c>
      <c r="D17" s="96">
        <v>430000</v>
      </c>
      <c r="E17" s="136"/>
    </row>
    <row r="18" spans="1:5" ht="20.25" customHeight="1">
      <c r="A18" s="80" t="s">
        <v>271</v>
      </c>
      <c r="B18" s="188" t="s">
        <v>273</v>
      </c>
      <c r="C18" s="75">
        <f>C19</f>
        <v>209270</v>
      </c>
      <c r="D18" s="97">
        <f>D19</f>
        <v>222334</v>
      </c>
      <c r="E18" s="136"/>
    </row>
    <row r="19" spans="1:5" ht="20.25" customHeight="1">
      <c r="A19" s="78" t="s">
        <v>272</v>
      </c>
      <c r="B19" s="79" t="s">
        <v>274</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294</v>
      </c>
      <c r="B25" s="76" t="s">
        <v>295</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170</v>
      </c>
      <c r="B36" s="25" t="s">
        <v>171</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69" t="s">
        <v>52</v>
      </c>
      <c r="B40" s="370"/>
      <c r="C40" s="87">
        <f>C14+C20+C23+C26+C29+C31+C38+C35+C18</f>
        <v>20935816.999999996</v>
      </c>
      <c r="D40" s="87">
        <f>D14+D20+D23+D26+D29+D31+D38+D35+D18</f>
        <v>18901118.999999996</v>
      </c>
      <c r="E40" s="89"/>
    </row>
    <row r="41" spans="1:5" ht="18.75" customHeight="1">
      <c r="A41" s="372" t="s">
        <v>147</v>
      </c>
      <c r="B41" s="373"/>
      <c r="C41" s="141">
        <v>275800</v>
      </c>
      <c r="D41" s="141">
        <v>565100</v>
      </c>
    </row>
    <row r="42" spans="1:5" ht="19.5" customHeight="1">
      <c r="A42" s="374" t="s">
        <v>146</v>
      </c>
      <c r="B42" s="375"/>
      <c r="C42" s="141">
        <f>C40+C41</f>
        <v>21211616.999999996</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0" sqref="B10"/>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156</v>
      </c>
      <c r="B1" s="366" t="s">
        <v>15</v>
      </c>
      <c r="C1" s="366"/>
      <c r="D1" s="366"/>
      <c r="E1" s="366"/>
      <c r="F1" s="366"/>
      <c r="G1" s="366"/>
      <c r="H1" s="371"/>
    </row>
    <row r="2" spans="1:8">
      <c r="B2" s="366" t="s">
        <v>12</v>
      </c>
      <c r="C2" s="371"/>
      <c r="D2" s="371"/>
      <c r="E2" s="371"/>
      <c r="F2" s="366"/>
      <c r="G2" s="366"/>
      <c r="H2" s="371"/>
    </row>
    <row r="3" spans="1:8">
      <c r="B3" s="366" t="s">
        <v>17</v>
      </c>
      <c r="C3" s="371"/>
      <c r="D3" s="371"/>
      <c r="E3" s="371"/>
      <c r="F3" s="366"/>
      <c r="G3" s="366"/>
      <c r="H3" s="371"/>
    </row>
    <row r="4" spans="1:8">
      <c r="B4" s="366" t="s">
        <v>363</v>
      </c>
      <c r="C4" s="371"/>
      <c r="D4" s="371"/>
      <c r="E4" s="371"/>
      <c r="F4" s="366"/>
      <c r="G4" s="366"/>
      <c r="H4" s="371"/>
    </row>
    <row r="5" spans="1:8">
      <c r="B5" s="366" t="s">
        <v>455</v>
      </c>
      <c r="C5" s="371"/>
      <c r="D5" s="371"/>
      <c r="E5" s="371"/>
      <c r="F5" s="366"/>
      <c r="G5" s="366"/>
      <c r="H5" s="371"/>
    </row>
    <row r="7" spans="1:8" ht="30.75" customHeight="1">
      <c r="A7" s="376" t="s">
        <v>369</v>
      </c>
      <c r="B7" s="376"/>
      <c r="C7" s="376"/>
      <c r="D7" s="376"/>
      <c r="E7" s="376"/>
    </row>
    <row r="9" spans="1:8" ht="36" customHeight="1">
      <c r="A9" s="13" t="s">
        <v>134</v>
      </c>
      <c r="B9" s="3" t="s">
        <v>133</v>
      </c>
      <c r="C9" s="3" t="s">
        <v>318</v>
      </c>
    </row>
    <row r="10" spans="1:8" ht="27" customHeight="1">
      <c r="A10" s="13">
        <v>850</v>
      </c>
      <c r="B10" s="13" t="s">
        <v>132</v>
      </c>
      <c r="C10" s="98">
        <f>'[1]1'!C41</f>
        <v>43347049.719999999</v>
      </c>
    </row>
    <row r="11" spans="1:8" ht="21.75" customHeight="1">
      <c r="A11" s="377" t="s">
        <v>52</v>
      </c>
      <c r="B11" s="377"/>
      <c r="C11" s="99">
        <f>C10</f>
        <v>43347049.719999999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156</v>
      </c>
      <c r="B1" s="379" t="s">
        <v>149</v>
      </c>
      <c r="C1" s="380"/>
      <c r="D1" s="380"/>
      <c r="E1" s="334"/>
      <c r="F1" s="379"/>
      <c r="G1" s="379"/>
      <c r="H1" s="380"/>
    </row>
    <row r="2" spans="1:8" ht="15">
      <c r="B2" s="379" t="s">
        <v>12</v>
      </c>
      <c r="C2" s="380"/>
      <c r="D2" s="380"/>
      <c r="E2" s="380"/>
      <c r="F2" s="379"/>
      <c r="G2" s="379"/>
      <c r="H2" s="380"/>
    </row>
    <row r="3" spans="1:8" ht="15">
      <c r="B3" s="379" t="s">
        <v>17</v>
      </c>
      <c r="C3" s="380"/>
      <c r="D3" s="380"/>
      <c r="E3" s="380"/>
      <c r="F3" s="379"/>
      <c r="G3" s="379"/>
      <c r="H3" s="380"/>
    </row>
    <row r="4" spans="1:8" ht="15">
      <c r="B4" s="379" t="s">
        <v>363</v>
      </c>
      <c r="C4" s="380"/>
      <c r="D4" s="380"/>
      <c r="E4" s="380"/>
      <c r="F4" s="379"/>
      <c r="G4" s="379"/>
      <c r="H4" s="380"/>
    </row>
    <row r="5" spans="1:8">
      <c r="B5" s="381" t="s">
        <v>456</v>
      </c>
      <c r="C5" s="380"/>
      <c r="D5" s="380"/>
      <c r="E5" s="380"/>
      <c r="F5" s="381"/>
      <c r="G5" s="381"/>
      <c r="H5" s="380"/>
    </row>
    <row r="7" spans="1:8" ht="33" customHeight="1">
      <c r="A7" s="382" t="s">
        <v>378</v>
      </c>
      <c r="B7" s="382"/>
      <c r="C7" s="382"/>
      <c r="D7" s="382"/>
      <c r="E7" s="382"/>
    </row>
    <row r="9" spans="1:8" ht="36" customHeight="1">
      <c r="A9" s="105" t="s">
        <v>134</v>
      </c>
      <c r="B9" s="106" t="s">
        <v>133</v>
      </c>
      <c r="C9" s="106" t="s">
        <v>327</v>
      </c>
      <c r="D9" s="106" t="s">
        <v>379</v>
      </c>
    </row>
    <row r="10" spans="1:8" ht="27" customHeight="1">
      <c r="A10" s="105">
        <v>850</v>
      </c>
      <c r="B10" s="104" t="s">
        <v>132</v>
      </c>
      <c r="C10" s="189">
        <f>'[2]по разд 21-22'!C42</f>
        <v>21211616.999999996</v>
      </c>
      <c r="D10" s="189">
        <f>'[2]по разд 21-22'!D42</f>
        <v>19466218.999999996</v>
      </c>
    </row>
    <row r="11" spans="1:8" ht="21.75" customHeight="1">
      <c r="A11" s="378" t="s">
        <v>52</v>
      </c>
      <c r="B11" s="378"/>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zoomScale="82" zoomScaleNormal="82" workbookViewId="0">
      <pane ySplit="11" topLeftCell="A146" activePane="bottomLeft" state="frozen"/>
      <selection pane="bottomLeft" activeCell="C150" sqref="C150"/>
    </sheetView>
  </sheetViews>
  <sheetFormatPr defaultRowHeight="16.5"/>
  <cols>
    <col min="1" max="1" width="45.28515625" style="2" customWidth="1"/>
    <col min="2" max="2" width="13.28515625" style="2" customWidth="1"/>
    <col min="3" max="3" width="8.5703125" style="2" customWidth="1"/>
    <col min="4" max="4" width="11.2851562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66" t="s">
        <v>150</v>
      </c>
      <c r="D1" s="366"/>
    </row>
    <row r="2" spans="1:8">
      <c r="A2" s="366" t="s">
        <v>12</v>
      </c>
      <c r="B2" s="366"/>
      <c r="C2" s="366"/>
      <c r="D2" s="366"/>
    </row>
    <row r="3" spans="1:8">
      <c r="A3" s="366" t="s">
        <v>17</v>
      </c>
      <c r="B3" s="366"/>
      <c r="C3" s="366"/>
      <c r="D3" s="366"/>
    </row>
    <row r="4" spans="1:8">
      <c r="A4" s="366" t="s">
        <v>363</v>
      </c>
      <c r="B4" s="366"/>
      <c r="C4" s="366"/>
      <c r="D4" s="366"/>
    </row>
    <row r="5" spans="1:8">
      <c r="A5" s="366"/>
      <c r="B5" s="366"/>
      <c r="C5" s="366" t="s">
        <v>455</v>
      </c>
      <c r="D5" s="366"/>
    </row>
    <row r="6" spans="1:8" ht="7.5" customHeight="1">
      <c r="A6" s="194"/>
    </row>
    <row r="7" spans="1:8">
      <c r="A7" s="376" t="s">
        <v>377</v>
      </c>
      <c r="B7" s="376"/>
      <c r="C7" s="376"/>
      <c r="D7" s="376"/>
      <c r="E7" s="29"/>
    </row>
    <row r="8" spans="1:8" ht="49.5" customHeight="1">
      <c r="A8" s="384"/>
      <c r="B8" s="384"/>
      <c r="C8" s="384"/>
      <c r="D8" s="384"/>
      <c r="E8" s="30"/>
    </row>
    <row r="9" spans="1:8">
      <c r="A9" s="385"/>
      <c r="B9" s="385"/>
      <c r="C9" s="385"/>
      <c r="D9" s="385"/>
      <c r="E9" s="30"/>
    </row>
    <row r="10" spans="1:8" ht="12.75" customHeight="1">
      <c r="A10" s="386" t="s">
        <v>2</v>
      </c>
      <c r="B10" s="388" t="s">
        <v>53</v>
      </c>
      <c r="C10" s="388" t="s">
        <v>54</v>
      </c>
      <c r="D10" s="390" t="s">
        <v>317</v>
      </c>
      <c r="E10" s="383"/>
    </row>
    <row r="11" spans="1:8" ht="50.25" customHeight="1">
      <c r="A11" s="387"/>
      <c r="B11" s="389"/>
      <c r="C11" s="389"/>
      <c r="D11" s="390"/>
      <c r="E11" s="383"/>
      <c r="F11" s="338"/>
      <c r="G11" s="338"/>
      <c r="H11" s="338"/>
    </row>
    <row r="12" spans="1:8" ht="50.25" customHeight="1">
      <c r="A12" s="150" t="s">
        <v>55</v>
      </c>
      <c r="B12" s="14" t="s">
        <v>172</v>
      </c>
      <c r="C12" s="19"/>
      <c r="D12" s="45">
        <f>D13+D17+D21</f>
        <v>937278.76</v>
      </c>
      <c r="E12" s="31"/>
    </row>
    <row r="13" spans="1:8" ht="72" customHeight="1">
      <c r="A13" s="10" t="s">
        <v>56</v>
      </c>
      <c r="B13" s="15" t="s">
        <v>173</v>
      </c>
      <c r="C13" s="32"/>
      <c r="D13" s="33">
        <f>D15</f>
        <v>580408.4</v>
      </c>
      <c r="E13" s="34"/>
    </row>
    <row r="14" spans="1:8" ht="72.75" customHeight="1">
      <c r="A14" s="11" t="s">
        <v>251</v>
      </c>
      <c r="B14" s="17" t="s">
        <v>185</v>
      </c>
      <c r="C14" s="32"/>
      <c r="D14" s="33">
        <f>D15</f>
        <v>580408.4</v>
      </c>
      <c r="E14" s="34"/>
    </row>
    <row r="15" spans="1:8" ht="93" customHeight="1">
      <c r="A15" s="151" t="s">
        <v>57</v>
      </c>
      <c r="B15" s="17" t="s">
        <v>174</v>
      </c>
      <c r="C15" s="35"/>
      <c r="D15" s="33">
        <f>D16</f>
        <v>580408.4</v>
      </c>
      <c r="E15" s="36"/>
    </row>
    <row r="16" spans="1:8" ht="22.5" customHeight="1">
      <c r="A16" s="152" t="s">
        <v>71</v>
      </c>
      <c r="B16" s="37"/>
      <c r="C16" s="38">
        <v>500</v>
      </c>
      <c r="D16" s="33">
        <v>580408.4</v>
      </c>
      <c r="E16" s="36"/>
    </row>
    <row r="17" spans="1:5" ht="54.75" customHeight="1">
      <c r="A17" s="10" t="s">
        <v>58</v>
      </c>
      <c r="B17" s="15" t="s">
        <v>175</v>
      </c>
      <c r="C17" s="39"/>
      <c r="D17" s="40">
        <f>D19</f>
        <v>296666.83</v>
      </c>
      <c r="E17" s="41"/>
    </row>
    <row r="18" spans="1:5" ht="36" customHeight="1">
      <c r="A18" s="11" t="s">
        <v>252</v>
      </c>
      <c r="B18" s="17" t="s">
        <v>186</v>
      </c>
      <c r="C18" s="39"/>
      <c r="D18" s="40">
        <f>D19</f>
        <v>296666.83</v>
      </c>
      <c r="E18" s="41"/>
    </row>
    <row r="19" spans="1:5" ht="106.5" customHeight="1">
      <c r="A19" s="151" t="s">
        <v>59</v>
      </c>
      <c r="B19" s="18" t="s">
        <v>176</v>
      </c>
      <c r="C19" s="32"/>
      <c r="D19" s="33">
        <f>D20</f>
        <v>296666.83</v>
      </c>
      <c r="E19" s="34"/>
    </row>
    <row r="20" spans="1:5" ht="21" customHeight="1">
      <c r="A20" s="152" t="s">
        <v>71</v>
      </c>
      <c r="B20" s="37"/>
      <c r="C20" s="38">
        <v>500</v>
      </c>
      <c r="D20" s="33">
        <v>296666.83</v>
      </c>
      <c r="E20" s="34"/>
    </row>
    <row r="21" spans="1:5" ht="24.75" customHeight="1">
      <c r="A21" s="10" t="s">
        <v>60</v>
      </c>
      <c r="B21" s="15" t="s">
        <v>177</v>
      </c>
      <c r="C21" s="39"/>
      <c r="D21" s="40">
        <f>D23</f>
        <v>60203.53</v>
      </c>
      <c r="E21" s="36"/>
    </row>
    <row r="22" spans="1:5" ht="101.25" customHeight="1">
      <c r="A22" s="11" t="s">
        <v>253</v>
      </c>
      <c r="B22" s="17" t="s">
        <v>187</v>
      </c>
      <c r="C22" s="39"/>
      <c r="D22" s="40">
        <f>D23</f>
        <v>60203.53</v>
      </c>
      <c r="E22" s="36"/>
    </row>
    <row r="23" spans="1:5" ht="69" customHeight="1">
      <c r="A23" s="151" t="s">
        <v>61</v>
      </c>
      <c r="B23" s="18" t="s">
        <v>178</v>
      </c>
      <c r="C23" s="42"/>
      <c r="D23" s="40">
        <f>D24</f>
        <v>60203.53</v>
      </c>
      <c r="E23" s="41"/>
    </row>
    <row r="24" spans="1:5" ht="25.5" customHeight="1">
      <c r="A24" s="152" t="s">
        <v>71</v>
      </c>
      <c r="B24" s="37"/>
      <c r="C24" s="38">
        <v>500</v>
      </c>
      <c r="D24" s="40">
        <v>60203.53</v>
      </c>
      <c r="E24" s="41"/>
    </row>
    <row r="25" spans="1:5" ht="45.75" customHeight="1">
      <c r="A25" s="150" t="s">
        <v>62</v>
      </c>
      <c r="B25" s="14" t="s">
        <v>179</v>
      </c>
      <c r="C25" s="42"/>
      <c r="D25" s="40">
        <f>D26</f>
        <v>82851.72</v>
      </c>
      <c r="E25" s="41"/>
    </row>
    <row r="26" spans="1:5" ht="50.25" customHeight="1">
      <c r="A26" s="10" t="s">
        <v>63</v>
      </c>
      <c r="B26" s="15" t="s">
        <v>180</v>
      </c>
      <c r="C26" s="39"/>
      <c r="D26" s="40">
        <f>D28</f>
        <v>82851.72</v>
      </c>
      <c r="E26" s="41"/>
    </row>
    <row r="27" spans="1:5" ht="42.75" customHeight="1">
      <c r="A27" s="11" t="s">
        <v>254</v>
      </c>
      <c r="B27" s="17" t="s">
        <v>188</v>
      </c>
      <c r="C27" s="39"/>
      <c r="D27" s="40">
        <f>D28</f>
        <v>82851.72</v>
      </c>
      <c r="E27" s="41"/>
    </row>
    <row r="28" spans="1:5" ht="86.25" customHeight="1">
      <c r="A28" s="151" t="s">
        <v>64</v>
      </c>
      <c r="B28" s="18" t="s">
        <v>181</v>
      </c>
      <c r="C28" s="42"/>
      <c r="D28" s="40">
        <f>D29</f>
        <v>82851.72</v>
      </c>
      <c r="E28" s="41"/>
    </row>
    <row r="29" spans="1:5" ht="25.5" customHeight="1">
      <c r="A29" s="152" t="s">
        <v>71</v>
      </c>
      <c r="B29" s="37"/>
      <c r="C29" s="38">
        <v>500</v>
      </c>
      <c r="D29" s="40">
        <v>82851.72</v>
      </c>
      <c r="E29" s="41"/>
    </row>
    <row r="30" spans="1:5" ht="57.75" customHeight="1">
      <c r="A30" s="150" t="s">
        <v>65</v>
      </c>
      <c r="B30" s="14" t="s">
        <v>182</v>
      </c>
      <c r="C30" s="42"/>
      <c r="D30" s="33">
        <f>D31</f>
        <v>158147.01999999999</v>
      </c>
      <c r="E30" s="41"/>
    </row>
    <row r="31" spans="1:5" ht="111" customHeight="1">
      <c r="A31" s="154" t="s">
        <v>447</v>
      </c>
      <c r="B31" s="19" t="s">
        <v>184</v>
      </c>
      <c r="C31" s="19"/>
      <c r="D31" s="45">
        <f>D32+D35</f>
        <v>158147.01999999999</v>
      </c>
      <c r="E31" s="46"/>
    </row>
    <row r="32" spans="1:5" ht="58.5" customHeight="1">
      <c r="A32" s="155" t="s">
        <v>189</v>
      </c>
      <c r="B32" s="18" t="s">
        <v>190</v>
      </c>
      <c r="C32" s="19"/>
      <c r="D32" s="45">
        <f>D33</f>
        <v>156147.01999999999</v>
      </c>
      <c r="E32" s="46"/>
    </row>
    <row r="33" spans="1:5" ht="49.5" customHeight="1">
      <c r="A33" s="11" t="s">
        <v>248</v>
      </c>
      <c r="B33" s="17" t="s">
        <v>183</v>
      </c>
      <c r="C33" s="43"/>
      <c r="D33" s="44">
        <f>D34</f>
        <v>156147.01999999999</v>
      </c>
      <c r="E33" s="36"/>
    </row>
    <row r="34" spans="1:5" ht="25.5" customHeight="1">
      <c r="A34" s="156" t="s">
        <v>73</v>
      </c>
      <c r="B34" s="23"/>
      <c r="C34" s="38">
        <v>200</v>
      </c>
      <c r="D34" s="48">
        <v>156147.01999999999</v>
      </c>
      <c r="E34" s="36"/>
    </row>
    <row r="35" spans="1:5" ht="49.5" customHeight="1">
      <c r="A35" s="11" t="s">
        <v>342</v>
      </c>
      <c r="B35" s="17" t="s">
        <v>343</v>
      </c>
      <c r="C35" s="43"/>
      <c r="D35" s="44">
        <f>D36</f>
        <v>2000</v>
      </c>
      <c r="E35" s="36"/>
    </row>
    <row r="36" spans="1:5" ht="25.5" customHeight="1">
      <c r="A36" s="156" t="s">
        <v>73</v>
      </c>
      <c r="B36" s="23"/>
      <c r="C36" s="38">
        <v>200</v>
      </c>
      <c r="D36" s="48">
        <v>2000</v>
      </c>
      <c r="E36" s="36"/>
    </row>
    <row r="37" spans="1:5" ht="60" customHeight="1">
      <c r="A37" s="157" t="s">
        <v>100</v>
      </c>
      <c r="B37" s="20" t="s">
        <v>191</v>
      </c>
      <c r="C37" s="42"/>
      <c r="D37" s="33">
        <f>D38</f>
        <v>554000</v>
      </c>
      <c r="E37" s="41"/>
    </row>
    <row r="38" spans="1:5" ht="68.25" customHeight="1">
      <c r="A38" s="158" t="s">
        <v>67</v>
      </c>
      <c r="B38" s="21" t="s">
        <v>192</v>
      </c>
      <c r="C38" s="42"/>
      <c r="D38" s="40">
        <f>D42+D45+D40</f>
        <v>554000</v>
      </c>
      <c r="E38" s="34"/>
    </row>
    <row r="39" spans="1:5" ht="66" customHeight="1">
      <c r="A39" s="159" t="s">
        <v>330</v>
      </c>
      <c r="B39" s="22" t="s">
        <v>331</v>
      </c>
      <c r="C39" s="42"/>
      <c r="D39" s="40">
        <f>D40</f>
        <v>100000</v>
      </c>
      <c r="E39" s="36"/>
    </row>
    <row r="40" spans="1:5" ht="37.5" customHeight="1">
      <c r="A40" s="159" t="s">
        <v>260</v>
      </c>
      <c r="B40" s="22" t="s">
        <v>332</v>
      </c>
      <c r="C40" s="42"/>
      <c r="D40" s="40">
        <f>D41</f>
        <v>100000</v>
      </c>
      <c r="E40" s="36"/>
    </row>
    <row r="41" spans="1:5" ht="32.25" customHeight="1">
      <c r="A41" s="156" t="s">
        <v>72</v>
      </c>
      <c r="B41" s="21"/>
      <c r="C41" s="42" t="s">
        <v>166</v>
      </c>
      <c r="D41" s="40">
        <v>100000</v>
      </c>
      <c r="E41" s="36"/>
    </row>
    <row r="42" spans="1:5" ht="93" customHeight="1">
      <c r="A42" s="151" t="s">
        <v>193</v>
      </c>
      <c r="B42" s="133" t="s">
        <v>194</v>
      </c>
      <c r="C42" s="47"/>
      <c r="D42" s="49">
        <f>D43</f>
        <v>80000</v>
      </c>
      <c r="E42" s="36"/>
    </row>
    <row r="43" spans="1:5" ht="43.5" customHeight="1">
      <c r="A43" s="151" t="s">
        <v>260</v>
      </c>
      <c r="B43" s="133" t="s">
        <v>197</v>
      </c>
      <c r="C43" s="47"/>
      <c r="D43" s="49">
        <f>D44</f>
        <v>80000</v>
      </c>
      <c r="E43" s="36"/>
    </row>
    <row r="44" spans="1:5" ht="41.25" customHeight="1">
      <c r="A44" s="156" t="s">
        <v>72</v>
      </c>
      <c r="B44" s="133"/>
      <c r="C44" s="47">
        <v>200</v>
      </c>
      <c r="D44" s="49">
        <v>80000</v>
      </c>
      <c r="E44" s="36"/>
    </row>
    <row r="45" spans="1:5" ht="98.25" customHeight="1">
      <c r="A45" s="151" t="s">
        <v>195</v>
      </c>
      <c r="B45" s="133" t="s">
        <v>196</v>
      </c>
      <c r="C45" s="47"/>
      <c r="D45" s="49">
        <f>D46</f>
        <v>374000</v>
      </c>
      <c r="E45" s="36"/>
    </row>
    <row r="46" spans="1:5" ht="49.5" customHeight="1">
      <c r="A46" s="151" t="s">
        <v>260</v>
      </c>
      <c r="B46" s="133" t="s">
        <v>198</v>
      </c>
      <c r="C46" s="47"/>
      <c r="D46" s="49">
        <f>D47</f>
        <v>374000</v>
      </c>
      <c r="E46" s="36"/>
    </row>
    <row r="47" spans="1:5" ht="49.5" customHeight="1">
      <c r="A47" s="156" t="s">
        <v>72</v>
      </c>
      <c r="B47" s="133"/>
      <c r="C47" s="47">
        <v>200</v>
      </c>
      <c r="D47" s="49">
        <v>374000</v>
      </c>
      <c r="E47" s="36"/>
    </row>
    <row r="48" spans="1:5" ht="49.5" customHeight="1">
      <c r="A48" s="150" t="s">
        <v>68</v>
      </c>
      <c r="B48" s="14" t="s">
        <v>199</v>
      </c>
      <c r="C48" s="43"/>
      <c r="D48" s="44">
        <f>D49+D50+D56</f>
        <v>1617187.86</v>
      </c>
      <c r="E48" s="36"/>
    </row>
    <row r="49" spans="1:10" ht="82.5" customHeight="1">
      <c r="A49" s="153" t="s">
        <v>69</v>
      </c>
      <c r="B49" s="15" t="s">
        <v>200</v>
      </c>
      <c r="C49" s="39"/>
      <c r="D49" s="33">
        <v>0</v>
      </c>
      <c r="E49" s="36"/>
    </row>
    <row r="50" spans="1:10" ht="81" customHeight="1">
      <c r="A50" s="153" t="s">
        <v>70</v>
      </c>
      <c r="B50" s="15" t="s">
        <v>201</v>
      </c>
      <c r="C50" s="42"/>
      <c r="D50" s="40">
        <f>D51+D54</f>
        <v>34499.86</v>
      </c>
      <c r="E50" s="36"/>
    </row>
    <row r="51" spans="1:10" ht="107.25" customHeight="1">
      <c r="A51" s="160" t="s">
        <v>255</v>
      </c>
      <c r="B51" s="17" t="s">
        <v>204</v>
      </c>
      <c r="C51" s="42"/>
      <c r="D51" s="40">
        <f>D52</f>
        <v>10349.86</v>
      </c>
      <c r="E51" s="36"/>
    </row>
    <row r="52" spans="1:10" ht="90" customHeight="1">
      <c r="A52" s="160" t="s">
        <v>448</v>
      </c>
      <c r="B52" s="17" t="s">
        <v>333</v>
      </c>
      <c r="C52" s="42"/>
      <c r="D52" s="40">
        <f>D53</f>
        <v>10349.86</v>
      </c>
      <c r="E52" s="36"/>
    </row>
    <row r="53" spans="1:10" ht="42" customHeight="1">
      <c r="A53" s="161" t="s">
        <v>202</v>
      </c>
      <c r="B53" s="15"/>
      <c r="C53" s="42" t="s">
        <v>203</v>
      </c>
      <c r="D53" s="40">
        <v>10349.86</v>
      </c>
      <c r="E53" s="36"/>
    </row>
    <row r="54" spans="1:10" s="28" customFormat="1" ht="75" customHeight="1">
      <c r="A54" s="160" t="s">
        <v>402</v>
      </c>
      <c r="B54" s="17" t="s">
        <v>403</v>
      </c>
      <c r="C54" s="42"/>
      <c r="D54" s="40">
        <f>D55</f>
        <v>24150</v>
      </c>
      <c r="E54" s="36"/>
      <c r="I54" s="2"/>
      <c r="J54" s="2"/>
    </row>
    <row r="55" spans="1:10" s="28" customFormat="1" ht="42" customHeight="1">
      <c r="A55" s="161" t="s">
        <v>202</v>
      </c>
      <c r="B55" s="15"/>
      <c r="C55" s="42" t="s">
        <v>203</v>
      </c>
      <c r="D55" s="40">
        <v>24150</v>
      </c>
      <c r="E55" s="36"/>
      <c r="I55" s="2"/>
      <c r="J55" s="2"/>
    </row>
    <row r="56" spans="1:10" ht="60" customHeight="1">
      <c r="A56" s="162" t="s">
        <v>205</v>
      </c>
      <c r="B56" s="142" t="s">
        <v>206</v>
      </c>
      <c r="C56" s="38"/>
      <c r="D56" s="44">
        <f>D57</f>
        <v>1582688</v>
      </c>
      <c r="E56" s="34"/>
    </row>
    <row r="57" spans="1:10" ht="99" customHeight="1">
      <c r="A57" s="163" t="s">
        <v>256</v>
      </c>
      <c r="B57" s="1" t="s">
        <v>207</v>
      </c>
      <c r="C57" s="38"/>
      <c r="D57" s="44">
        <f>D58</f>
        <v>1582688</v>
      </c>
      <c r="E57" s="34"/>
    </row>
    <row r="58" spans="1:10" ht="64.5" customHeight="1">
      <c r="A58" s="160" t="s">
        <v>449</v>
      </c>
      <c r="B58" s="123" t="s">
        <v>381</v>
      </c>
      <c r="C58" s="38"/>
      <c r="D58" s="44">
        <f>D59</f>
        <v>1582688</v>
      </c>
      <c r="E58" s="34"/>
    </row>
    <row r="59" spans="1:10" ht="54.75" customHeight="1">
      <c r="A59" s="152" t="s">
        <v>202</v>
      </c>
      <c r="B59" s="37"/>
      <c r="C59" s="38">
        <v>300</v>
      </c>
      <c r="D59" s="44">
        <v>1582688</v>
      </c>
      <c r="E59" s="34"/>
    </row>
    <row r="60" spans="1:10" ht="54.75" customHeight="1">
      <c r="A60" s="150" t="s">
        <v>74</v>
      </c>
      <c r="B60" s="14" t="s">
        <v>208</v>
      </c>
      <c r="C60" s="51"/>
      <c r="D60" s="44">
        <f>D61</f>
        <v>14358135.810000001</v>
      </c>
      <c r="E60" s="34"/>
    </row>
    <row r="61" spans="1:10" ht="57.75" customHeight="1">
      <c r="A61" s="10" t="s">
        <v>75</v>
      </c>
      <c r="B61" s="15" t="s">
        <v>209</v>
      </c>
      <c r="C61" s="51"/>
      <c r="D61" s="44">
        <f>D62+D69</f>
        <v>14358135.810000001</v>
      </c>
      <c r="E61" s="34"/>
    </row>
    <row r="62" spans="1:10" ht="71.25" customHeight="1">
      <c r="A62" s="11" t="s">
        <v>383</v>
      </c>
      <c r="B62" s="17" t="s">
        <v>211</v>
      </c>
      <c r="C62" s="51"/>
      <c r="D62" s="44">
        <f>D63+D65+D67</f>
        <v>10338652.810000001</v>
      </c>
      <c r="E62" s="34"/>
    </row>
    <row r="63" spans="1:10" ht="67.5" customHeight="1">
      <c r="A63" s="11" t="s">
        <v>386</v>
      </c>
      <c r="B63" s="17" t="s">
        <v>385</v>
      </c>
      <c r="C63" s="51"/>
      <c r="D63" s="44">
        <f>D64</f>
        <v>309281</v>
      </c>
      <c r="E63" s="34"/>
    </row>
    <row r="64" spans="1:10" ht="39.75" customHeight="1">
      <c r="A64" s="156" t="s">
        <v>72</v>
      </c>
      <c r="B64" s="37"/>
      <c r="C64" s="38">
        <v>200</v>
      </c>
      <c r="D64" s="44">
        <v>309281</v>
      </c>
      <c r="E64" s="34"/>
    </row>
    <row r="65" spans="1:10" ht="70.5" customHeight="1">
      <c r="A65" s="11" t="s">
        <v>387</v>
      </c>
      <c r="B65" s="17" t="s">
        <v>213</v>
      </c>
      <c r="C65" s="144"/>
      <c r="D65" s="44">
        <f>D66</f>
        <v>4153032.81</v>
      </c>
      <c r="E65" s="34"/>
    </row>
    <row r="66" spans="1:10" ht="33" customHeight="1">
      <c r="A66" s="164" t="s">
        <v>72</v>
      </c>
      <c r="B66" s="143"/>
      <c r="C66" s="144" t="s">
        <v>166</v>
      </c>
      <c r="D66" s="48">
        <v>4153032.81</v>
      </c>
      <c r="E66" s="34"/>
    </row>
    <row r="67" spans="1:10" s="28" customFormat="1" ht="75.75" customHeight="1">
      <c r="A67" s="156" t="s">
        <v>404</v>
      </c>
      <c r="B67" s="133" t="s">
        <v>405</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384</v>
      </c>
      <c r="B69" s="17" t="s">
        <v>212</v>
      </c>
      <c r="C69" s="144"/>
      <c r="D69" s="44">
        <f>D70+D72</f>
        <v>4019483</v>
      </c>
      <c r="E69" s="34"/>
    </row>
    <row r="70" spans="1:10" ht="57" customHeight="1">
      <c r="A70" s="11" t="s">
        <v>210</v>
      </c>
      <c r="B70" s="17" t="s">
        <v>382</v>
      </c>
      <c r="C70" s="51"/>
      <c r="D70" s="44">
        <f>D71</f>
        <v>2499941</v>
      </c>
      <c r="E70" s="34"/>
    </row>
    <row r="71" spans="1:10" ht="48" customHeight="1">
      <c r="A71" s="164" t="s">
        <v>72</v>
      </c>
      <c r="B71" s="143"/>
      <c r="C71" s="144" t="s">
        <v>166</v>
      </c>
      <c r="D71" s="48">
        <v>2499941</v>
      </c>
      <c r="E71" s="34"/>
    </row>
    <row r="72" spans="1:10" s="28" customFormat="1" ht="76.5" customHeight="1">
      <c r="A72" s="151" t="s">
        <v>408</v>
      </c>
      <c r="B72" s="133" t="s">
        <v>409</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214</v>
      </c>
      <c r="C74" s="51"/>
      <c r="D74" s="44">
        <f>D75</f>
        <v>530000</v>
      </c>
      <c r="E74" s="34"/>
    </row>
    <row r="75" spans="1:10" ht="89.25" customHeight="1">
      <c r="A75" s="158" t="s">
        <v>77</v>
      </c>
      <c r="B75" s="21" t="s">
        <v>215</v>
      </c>
      <c r="C75" s="51"/>
      <c r="D75" s="44">
        <f>D77+D80</f>
        <v>530000</v>
      </c>
      <c r="E75" s="34"/>
    </row>
    <row r="76" spans="1:10" ht="52.5" customHeight="1">
      <c r="A76" s="159" t="s">
        <v>257</v>
      </c>
      <c r="B76" s="22" t="s">
        <v>216</v>
      </c>
      <c r="C76" s="51"/>
      <c r="D76" s="44">
        <f>D77</f>
        <v>520000</v>
      </c>
      <c r="E76" s="34"/>
    </row>
    <row r="77" spans="1:10" ht="48.75" customHeight="1">
      <c r="A77" s="11" t="s">
        <v>78</v>
      </c>
      <c r="B77" s="17" t="s">
        <v>217</v>
      </c>
      <c r="C77" s="51"/>
      <c r="D77" s="44">
        <f>D78</f>
        <v>520000</v>
      </c>
      <c r="E77" s="34"/>
    </row>
    <row r="78" spans="1:10" ht="33" customHeight="1">
      <c r="A78" s="156" t="s">
        <v>72</v>
      </c>
      <c r="B78" s="37"/>
      <c r="C78" s="47">
        <v>200</v>
      </c>
      <c r="D78" s="48">
        <v>520000</v>
      </c>
      <c r="E78" s="34"/>
    </row>
    <row r="79" spans="1:10" ht="66.75" customHeight="1">
      <c r="A79" s="151" t="s">
        <v>258</v>
      </c>
      <c r="B79" s="133" t="s">
        <v>218</v>
      </c>
      <c r="C79" s="47"/>
      <c r="D79" s="48">
        <f>D80</f>
        <v>10000</v>
      </c>
      <c r="E79" s="34"/>
    </row>
    <row r="80" spans="1:10" ht="59.25" customHeight="1">
      <c r="A80" s="11" t="s">
        <v>79</v>
      </c>
      <c r="B80" s="17" t="s">
        <v>219</v>
      </c>
      <c r="C80" s="51"/>
      <c r="D80" s="44">
        <f>D81</f>
        <v>10000</v>
      </c>
      <c r="E80" s="34"/>
    </row>
    <row r="81" spans="1:5" ht="41.25" customHeight="1">
      <c r="A81" s="156" t="s">
        <v>72</v>
      </c>
      <c r="B81" s="37"/>
      <c r="C81" s="47">
        <v>200</v>
      </c>
      <c r="D81" s="48">
        <v>10000</v>
      </c>
      <c r="E81" s="34"/>
    </row>
    <row r="82" spans="1:5" ht="61.5" customHeight="1">
      <c r="A82" s="157" t="s">
        <v>80</v>
      </c>
      <c r="B82" s="20" t="s">
        <v>220</v>
      </c>
      <c r="C82" s="51"/>
      <c r="D82" s="44">
        <f>D83</f>
        <v>8749000</v>
      </c>
      <c r="E82" s="34"/>
    </row>
    <row r="83" spans="1:5" ht="60" customHeight="1">
      <c r="A83" s="154" t="s">
        <v>81</v>
      </c>
      <c r="B83" s="19" t="s">
        <v>221</v>
      </c>
      <c r="C83" s="51"/>
      <c r="D83" s="44">
        <f>D84+D87+D90+D93+D96</f>
        <v>8749000</v>
      </c>
      <c r="E83" s="34"/>
    </row>
    <row r="84" spans="1:5" ht="54.75" customHeight="1">
      <c r="A84" s="155" t="s">
        <v>222</v>
      </c>
      <c r="B84" s="18" t="s">
        <v>223</v>
      </c>
      <c r="C84" s="51"/>
      <c r="D84" s="44">
        <f>D85</f>
        <v>1551000</v>
      </c>
      <c r="E84" s="34"/>
    </row>
    <row r="85" spans="1:5" ht="39" customHeight="1">
      <c r="A85" s="159" t="s">
        <v>450</v>
      </c>
      <c r="B85" s="22" t="s">
        <v>224</v>
      </c>
      <c r="C85" s="32"/>
      <c r="D85" s="33">
        <f>D86</f>
        <v>1551000</v>
      </c>
      <c r="E85" s="34"/>
    </row>
    <row r="86" spans="1:5" ht="33.75" customHeight="1">
      <c r="A86" s="156" t="s">
        <v>72</v>
      </c>
      <c r="B86" s="37"/>
      <c r="C86" s="47">
        <v>200</v>
      </c>
      <c r="D86" s="33">
        <v>1551000</v>
      </c>
      <c r="E86" s="34"/>
    </row>
    <row r="87" spans="1:5" ht="51" customHeight="1">
      <c r="A87" s="151" t="s">
        <v>225</v>
      </c>
      <c r="B87" s="133" t="s">
        <v>226</v>
      </c>
      <c r="C87" s="47"/>
      <c r="D87" s="33">
        <f>D88</f>
        <v>50000</v>
      </c>
      <c r="E87" s="34"/>
    </row>
    <row r="88" spans="1:5" ht="23.25" customHeight="1">
      <c r="A88" s="159" t="s">
        <v>84</v>
      </c>
      <c r="B88" s="22" t="s">
        <v>227</v>
      </c>
      <c r="C88" s="32"/>
      <c r="D88" s="33">
        <f>D89</f>
        <v>50000</v>
      </c>
      <c r="E88" s="34"/>
    </row>
    <row r="89" spans="1:5" ht="33" customHeight="1">
      <c r="A89" s="156" t="s">
        <v>72</v>
      </c>
      <c r="B89" s="37"/>
      <c r="C89" s="47">
        <v>200</v>
      </c>
      <c r="D89" s="40">
        <v>50000</v>
      </c>
      <c r="E89" s="34"/>
    </row>
    <row r="90" spans="1:5" ht="34.5" customHeight="1">
      <c r="A90" s="151" t="s">
        <v>451</v>
      </c>
      <c r="B90" s="133" t="s">
        <v>228</v>
      </c>
      <c r="C90" s="47"/>
      <c r="D90" s="33">
        <f>D91</f>
        <v>872000</v>
      </c>
      <c r="E90" s="34"/>
    </row>
    <row r="91" spans="1:5" ht="48.75" customHeight="1">
      <c r="A91" s="159" t="s">
        <v>83</v>
      </c>
      <c r="B91" s="22" t="s">
        <v>231</v>
      </c>
      <c r="C91" s="32"/>
      <c r="D91" s="33">
        <f>D92</f>
        <v>872000</v>
      </c>
      <c r="E91" s="34"/>
    </row>
    <row r="92" spans="1:5" ht="32.25" customHeight="1">
      <c r="A92" s="156" t="s">
        <v>72</v>
      </c>
      <c r="B92" s="37"/>
      <c r="C92" s="47">
        <v>200</v>
      </c>
      <c r="D92" s="40">
        <v>872000</v>
      </c>
      <c r="E92" s="34"/>
    </row>
    <row r="93" spans="1:5" ht="58.5" customHeight="1">
      <c r="A93" s="151" t="s">
        <v>229</v>
      </c>
      <c r="B93" s="133" t="s">
        <v>230</v>
      </c>
      <c r="C93" s="47"/>
      <c r="D93" s="40">
        <f>D94</f>
        <v>2576000</v>
      </c>
      <c r="E93" s="34"/>
    </row>
    <row r="94" spans="1:5" ht="36" customHeight="1">
      <c r="A94" s="159" t="s">
        <v>261</v>
      </c>
      <c r="B94" s="22" t="s">
        <v>232</v>
      </c>
      <c r="C94" s="32"/>
      <c r="D94" s="33">
        <f>D95</f>
        <v>2576000</v>
      </c>
      <c r="E94" s="34"/>
    </row>
    <row r="95" spans="1:5" ht="32.25" customHeight="1">
      <c r="A95" s="156" t="s">
        <v>72</v>
      </c>
      <c r="B95" s="37"/>
      <c r="C95" s="47">
        <v>200</v>
      </c>
      <c r="D95" s="33">
        <v>2576000</v>
      </c>
      <c r="E95" s="34"/>
    </row>
    <row r="96" spans="1:5" ht="50.25" customHeight="1">
      <c r="A96" s="151" t="s">
        <v>233</v>
      </c>
      <c r="B96" s="133" t="s">
        <v>259</v>
      </c>
      <c r="C96" s="47"/>
      <c r="D96" s="33">
        <f>D97</f>
        <v>3700000</v>
      </c>
      <c r="E96" s="34"/>
    </row>
    <row r="97" spans="1:5" ht="42" customHeight="1">
      <c r="A97" s="159" t="s">
        <v>82</v>
      </c>
      <c r="B97" s="22" t="s">
        <v>234</v>
      </c>
      <c r="C97" s="51"/>
      <c r="D97" s="44">
        <f>D98</f>
        <v>3700000</v>
      </c>
      <c r="E97" s="34"/>
    </row>
    <row r="98" spans="1:5" ht="43.5" customHeight="1">
      <c r="A98" s="156" t="s">
        <v>72</v>
      </c>
      <c r="B98" s="37"/>
      <c r="C98" s="47">
        <v>200</v>
      </c>
      <c r="D98" s="48">
        <v>3700000</v>
      </c>
      <c r="E98" s="34"/>
    </row>
    <row r="99" spans="1:5" ht="77.25" customHeight="1">
      <c r="A99" s="198" t="s">
        <v>300</v>
      </c>
      <c r="B99" s="24" t="s">
        <v>302</v>
      </c>
      <c r="C99" s="47"/>
      <c r="D99" s="48">
        <f>D100</f>
        <v>350000</v>
      </c>
      <c r="E99" s="34"/>
    </row>
    <row r="100" spans="1:5" ht="51.75" customHeight="1">
      <c r="A100" s="197" t="s">
        <v>301</v>
      </c>
      <c r="B100" s="200" t="s">
        <v>303</v>
      </c>
      <c r="C100" s="47"/>
      <c r="D100" s="48">
        <f>D101+D104</f>
        <v>350000</v>
      </c>
      <c r="E100" s="34"/>
    </row>
    <row r="101" spans="1:5" ht="48" customHeight="1">
      <c r="A101" s="151" t="s">
        <v>304</v>
      </c>
      <c r="B101" s="200" t="s">
        <v>305</v>
      </c>
      <c r="C101" s="47"/>
      <c r="D101" s="48">
        <f>D102</f>
        <v>348000</v>
      </c>
      <c r="E101" s="34"/>
    </row>
    <row r="102" spans="1:5" ht="117.75" customHeight="1">
      <c r="A102" s="151" t="s">
        <v>306</v>
      </c>
      <c r="B102" s="133" t="s">
        <v>307</v>
      </c>
      <c r="C102" s="47"/>
      <c r="D102" s="48">
        <f>D103</f>
        <v>348000</v>
      </c>
      <c r="E102" s="34"/>
    </row>
    <row r="103" spans="1:5" ht="38.25" customHeight="1">
      <c r="A103" s="151" t="s">
        <v>131</v>
      </c>
      <c r="B103" s="200"/>
      <c r="C103" s="47">
        <v>500</v>
      </c>
      <c r="D103" s="48">
        <v>348000</v>
      </c>
      <c r="E103" s="34"/>
    </row>
    <row r="104" spans="1:5" ht="38.25" customHeight="1">
      <c r="A104" s="151" t="s">
        <v>394</v>
      </c>
      <c r="B104" s="200" t="s">
        <v>395</v>
      </c>
      <c r="C104" s="47"/>
      <c r="D104" s="48">
        <f>D105</f>
        <v>2000</v>
      </c>
      <c r="E104" s="34"/>
    </row>
    <row r="105" spans="1:5" ht="97.5" customHeight="1">
      <c r="A105" s="151" t="s">
        <v>393</v>
      </c>
      <c r="B105" s="133" t="s">
        <v>392</v>
      </c>
      <c r="C105" s="47"/>
      <c r="D105" s="48">
        <f>D106</f>
        <v>2000</v>
      </c>
      <c r="E105" s="34"/>
    </row>
    <row r="106" spans="1:5" ht="38.25" customHeight="1">
      <c r="A106" s="151" t="s">
        <v>131</v>
      </c>
      <c r="B106" s="200"/>
      <c r="C106" s="47">
        <v>500</v>
      </c>
      <c r="D106" s="48">
        <v>2000</v>
      </c>
      <c r="E106" s="34"/>
    </row>
    <row r="107" spans="1:5" ht="52.5" customHeight="1">
      <c r="A107" s="198" t="s">
        <v>296</v>
      </c>
      <c r="B107" s="199" t="s">
        <v>298</v>
      </c>
      <c r="C107" s="47"/>
      <c r="D107" s="48">
        <f>D108</f>
        <v>8807852</v>
      </c>
      <c r="E107" s="34"/>
    </row>
    <row r="108" spans="1:5" ht="67.5" customHeight="1">
      <c r="A108" s="197" t="s">
        <v>297</v>
      </c>
      <c r="B108" s="200" t="s">
        <v>299</v>
      </c>
      <c r="C108" s="47"/>
      <c r="D108" s="48">
        <f>D109</f>
        <v>8807852</v>
      </c>
      <c r="E108" s="34"/>
    </row>
    <row r="109" spans="1:5" ht="67.5" customHeight="1">
      <c r="A109" s="151" t="s">
        <v>389</v>
      </c>
      <c r="B109" s="133" t="s">
        <v>388</v>
      </c>
      <c r="C109" s="47"/>
      <c r="D109" s="48">
        <f>D110</f>
        <v>8807852</v>
      </c>
      <c r="E109" s="34"/>
    </row>
    <row r="110" spans="1:5" ht="51" customHeight="1">
      <c r="A110" s="156" t="s">
        <v>72</v>
      </c>
      <c r="B110" s="200"/>
      <c r="C110" s="47">
        <v>200</v>
      </c>
      <c r="D110" s="48">
        <v>8807852</v>
      </c>
      <c r="E110" s="34"/>
    </row>
    <row r="111" spans="1:5" ht="88.5" customHeight="1">
      <c r="A111" s="198" t="s">
        <v>323</v>
      </c>
      <c r="B111" s="24" t="s">
        <v>310</v>
      </c>
      <c r="C111" s="47"/>
      <c r="D111" s="201">
        <f>D112</f>
        <v>80000</v>
      </c>
      <c r="E111" s="34"/>
    </row>
    <row r="112" spans="1:5" ht="82.5" customHeight="1">
      <c r="A112" s="197" t="s">
        <v>324</v>
      </c>
      <c r="B112" s="200" t="s">
        <v>311</v>
      </c>
      <c r="C112" s="47"/>
      <c r="D112" s="48">
        <f>D113</f>
        <v>80000</v>
      </c>
      <c r="E112" s="34"/>
    </row>
    <row r="113" spans="1:5" ht="38.25" customHeight="1">
      <c r="A113" s="151" t="s">
        <v>452</v>
      </c>
      <c r="B113" s="133" t="s">
        <v>321</v>
      </c>
      <c r="C113" s="47"/>
      <c r="D113" s="48">
        <f>D114</f>
        <v>80000</v>
      </c>
      <c r="E113" s="34"/>
    </row>
    <row r="114" spans="1:5" ht="44.25" customHeight="1">
      <c r="A114" s="156" t="s">
        <v>72</v>
      </c>
      <c r="B114" s="200"/>
      <c r="C114" s="47">
        <v>200</v>
      </c>
      <c r="D114" s="48">
        <v>80000</v>
      </c>
      <c r="E114" s="34"/>
    </row>
    <row r="115" spans="1:5" ht="32.25" customHeight="1">
      <c r="A115" s="157" t="s">
        <v>85</v>
      </c>
      <c r="B115" s="24" t="s">
        <v>235</v>
      </c>
      <c r="C115" s="42"/>
      <c r="D115" s="33">
        <f>D124+D134+D136+D138+D140+D142+D132+D116+D146+D119+D130+D128+D148+D144+D122</f>
        <v>7122596.5499999998</v>
      </c>
      <c r="E115" s="34"/>
    </row>
    <row r="116" spans="1:5" ht="84.75" customHeight="1">
      <c r="A116" s="165" t="s">
        <v>245</v>
      </c>
      <c r="B116" s="339" t="s">
        <v>247</v>
      </c>
      <c r="C116" s="145"/>
      <c r="D116" s="53">
        <f>D117+D118</f>
        <v>52456.72</v>
      </c>
      <c r="E116" s="34"/>
    </row>
    <row r="117" spans="1:5" ht="89.25" customHeight="1">
      <c r="A117" s="156" t="s">
        <v>89</v>
      </c>
      <c r="B117" s="339"/>
      <c r="C117" s="146" t="s">
        <v>246</v>
      </c>
      <c r="D117" s="147">
        <v>40351.32</v>
      </c>
      <c r="E117" s="34"/>
    </row>
    <row r="118" spans="1:5" ht="41.25" customHeight="1">
      <c r="A118" s="156" t="s">
        <v>72</v>
      </c>
      <c r="B118" s="339"/>
      <c r="C118" s="146" t="s">
        <v>166</v>
      </c>
      <c r="D118" s="147">
        <v>12105.4</v>
      </c>
      <c r="E118" s="34"/>
    </row>
    <row r="119" spans="1:5" ht="63.75" customHeight="1">
      <c r="A119" s="151" t="s">
        <v>276</v>
      </c>
      <c r="B119" s="339" t="s">
        <v>275</v>
      </c>
      <c r="C119" s="146"/>
      <c r="D119" s="147">
        <f>D120+D121</f>
        <v>205170</v>
      </c>
      <c r="E119" s="34"/>
    </row>
    <row r="120" spans="1:5" ht="97.5" customHeight="1">
      <c r="A120" s="203" t="s">
        <v>277</v>
      </c>
      <c r="B120" s="339"/>
      <c r="C120" s="146" t="s">
        <v>246</v>
      </c>
      <c r="D120" s="147">
        <v>198000</v>
      </c>
      <c r="E120" s="34"/>
    </row>
    <row r="121" spans="1:5" ht="35.25" customHeight="1">
      <c r="A121" s="191" t="s">
        <v>72</v>
      </c>
      <c r="B121" s="339"/>
      <c r="C121" s="146" t="s">
        <v>166</v>
      </c>
      <c r="D121" s="147">
        <v>7170</v>
      </c>
      <c r="E121" s="34"/>
    </row>
    <row r="122" spans="1:5" ht="21.75" customHeight="1">
      <c r="A122" s="79" t="s">
        <v>86</v>
      </c>
      <c r="B122" s="340" t="s">
        <v>236</v>
      </c>
      <c r="C122" s="42"/>
      <c r="D122" s="33">
        <f>D123</f>
        <v>872880</v>
      </c>
      <c r="E122" s="34"/>
    </row>
    <row r="123" spans="1:5" ht="91.5" customHeight="1">
      <c r="A123" s="156" t="s">
        <v>89</v>
      </c>
      <c r="B123" s="37"/>
      <c r="C123" s="47">
        <v>100</v>
      </c>
      <c r="D123" s="44">
        <v>872880</v>
      </c>
      <c r="E123" s="34"/>
    </row>
    <row r="124" spans="1:5" ht="21.75" customHeight="1">
      <c r="A124" s="79" t="s">
        <v>87</v>
      </c>
      <c r="B124" s="340" t="s">
        <v>237</v>
      </c>
      <c r="C124" s="42"/>
      <c r="D124" s="33">
        <f>D125+D126+D127</f>
        <v>4903911.04</v>
      </c>
      <c r="E124" s="34"/>
    </row>
    <row r="125" spans="1:5" ht="91.5" customHeight="1">
      <c r="A125" s="156" t="s">
        <v>89</v>
      </c>
      <c r="B125" s="37"/>
      <c r="C125" s="47">
        <v>100</v>
      </c>
      <c r="D125" s="44">
        <v>3715325.04</v>
      </c>
      <c r="E125" s="34"/>
    </row>
    <row r="126" spans="1:5" ht="41.25" customHeight="1">
      <c r="A126" s="156" t="s">
        <v>72</v>
      </c>
      <c r="B126" s="22"/>
      <c r="C126" s="47">
        <v>200</v>
      </c>
      <c r="D126" s="44">
        <v>1141250</v>
      </c>
      <c r="E126" s="34"/>
    </row>
    <row r="127" spans="1:5" ht="46.5" customHeight="1">
      <c r="A127" s="156" t="s">
        <v>73</v>
      </c>
      <c r="B127" s="37"/>
      <c r="C127" s="47">
        <v>800</v>
      </c>
      <c r="D127" s="44">
        <v>47336</v>
      </c>
      <c r="E127" s="36"/>
    </row>
    <row r="128" spans="1:5" ht="53.25" customHeight="1">
      <c r="A128" s="185" t="s">
        <v>358</v>
      </c>
      <c r="B128" s="163" t="s">
        <v>357</v>
      </c>
      <c r="C128" s="206"/>
      <c r="D128" s="205">
        <f>D129</f>
        <v>504921</v>
      </c>
      <c r="E128" s="34"/>
    </row>
    <row r="129" spans="1:5" ht="48" customHeight="1">
      <c r="A129" s="185" t="s">
        <v>72</v>
      </c>
      <c r="B129" s="152"/>
      <c r="C129" s="206">
        <v>200</v>
      </c>
      <c r="D129" s="205">
        <v>504921</v>
      </c>
      <c r="E129" s="34"/>
    </row>
    <row r="130" spans="1:5" ht="84" customHeight="1">
      <c r="A130" s="151" t="s">
        <v>88</v>
      </c>
      <c r="B130" s="340" t="s">
        <v>238</v>
      </c>
      <c r="C130" s="32"/>
      <c r="D130" s="33">
        <f>D131</f>
        <v>69496.800000000003</v>
      </c>
      <c r="E130" s="34"/>
    </row>
    <row r="131" spans="1:5" s="30" customFormat="1" ht="21.75" customHeight="1">
      <c r="A131" s="152" t="s">
        <v>71</v>
      </c>
      <c r="B131" s="37"/>
      <c r="C131" s="38">
        <v>500</v>
      </c>
      <c r="D131" s="33">
        <v>69496.800000000003</v>
      </c>
      <c r="E131" s="34"/>
    </row>
    <row r="132" spans="1:5" s="30" customFormat="1" ht="52.5" customHeight="1">
      <c r="A132" s="151" t="s">
        <v>101</v>
      </c>
      <c r="B132" s="340" t="s">
        <v>239</v>
      </c>
      <c r="C132" s="38"/>
      <c r="D132" s="44">
        <f>D133</f>
        <v>200000</v>
      </c>
      <c r="E132" s="41"/>
    </row>
    <row r="133" spans="1:5" s="30" customFormat="1" ht="48.75" customHeight="1">
      <c r="A133" s="152" t="s">
        <v>73</v>
      </c>
      <c r="B133" s="37"/>
      <c r="C133" s="38">
        <v>800</v>
      </c>
      <c r="D133" s="48">
        <v>200000</v>
      </c>
      <c r="E133" s="41"/>
    </row>
    <row r="134" spans="1:5" s="30" customFormat="1" ht="87" customHeight="1">
      <c r="A134" s="151" t="s">
        <v>90</v>
      </c>
      <c r="B134" s="340" t="s">
        <v>240</v>
      </c>
      <c r="C134" s="39"/>
      <c r="D134" s="33">
        <f>D135</f>
        <v>65726.8</v>
      </c>
      <c r="E134" s="36"/>
    </row>
    <row r="135" spans="1:5" s="30" customFormat="1" ht="51.75" customHeight="1">
      <c r="A135" s="152" t="s">
        <v>71</v>
      </c>
      <c r="B135" s="37"/>
      <c r="C135" s="38">
        <v>500</v>
      </c>
      <c r="D135" s="40">
        <v>65726.8</v>
      </c>
      <c r="E135" s="41"/>
    </row>
    <row r="136" spans="1:5" s="30" customFormat="1" ht="81.75" customHeight="1">
      <c r="A136" s="151" t="s">
        <v>91</v>
      </c>
      <c r="B136" s="340" t="s">
        <v>241</v>
      </c>
      <c r="C136" s="32"/>
      <c r="D136" s="33">
        <f>D137</f>
        <v>47937.31</v>
      </c>
      <c r="E136" s="41"/>
    </row>
    <row r="137" spans="1:5" s="30" customFormat="1" ht="39.75" customHeight="1">
      <c r="A137" s="152" t="s">
        <v>71</v>
      </c>
      <c r="B137" s="37"/>
      <c r="C137" s="38">
        <v>500</v>
      </c>
      <c r="D137" s="40">
        <v>47937.31</v>
      </c>
      <c r="E137" s="41"/>
    </row>
    <row r="138" spans="1:5" s="30" customFormat="1" ht="84" customHeight="1">
      <c r="A138" s="151" t="s">
        <v>92</v>
      </c>
      <c r="B138" s="340" t="s">
        <v>242</v>
      </c>
      <c r="C138" s="32"/>
      <c r="D138" s="40">
        <f>D139</f>
        <v>94246.67</v>
      </c>
      <c r="E138" s="41"/>
    </row>
    <row r="139" spans="1:5" s="30" customFormat="1" ht="36.75" customHeight="1">
      <c r="A139" s="152" t="s">
        <v>71</v>
      </c>
      <c r="B139" s="37"/>
      <c r="C139" s="38">
        <v>500</v>
      </c>
      <c r="D139" s="40">
        <v>94246.67</v>
      </c>
      <c r="E139" s="41"/>
    </row>
    <row r="140" spans="1:5" s="30" customFormat="1" ht="105.75" customHeight="1">
      <c r="A140" s="151" t="s">
        <v>94</v>
      </c>
      <c r="B140" s="340" t="s">
        <v>244</v>
      </c>
      <c r="C140" s="32"/>
      <c r="D140" s="33">
        <f>D141</f>
        <v>13474.19</v>
      </c>
      <c r="E140" s="36"/>
    </row>
    <row r="141" spans="1:5" s="30" customFormat="1" ht="27" customHeight="1">
      <c r="A141" s="152" t="s">
        <v>71</v>
      </c>
      <c r="B141" s="37"/>
      <c r="C141" s="38">
        <v>500</v>
      </c>
      <c r="D141" s="40">
        <v>13474.19</v>
      </c>
      <c r="E141" s="36"/>
    </row>
    <row r="142" spans="1:5" s="30" customFormat="1" ht="84" customHeight="1">
      <c r="A142" s="165" t="s">
        <v>93</v>
      </c>
      <c r="B142" s="339" t="s">
        <v>243</v>
      </c>
      <c r="C142" s="52"/>
      <c r="D142" s="53">
        <f>D143</f>
        <v>9782.24</v>
      </c>
      <c r="E142" s="36"/>
    </row>
    <row r="143" spans="1:5" s="30" customFormat="1" ht="25.5" customHeight="1">
      <c r="A143" s="152" t="s">
        <v>71</v>
      </c>
      <c r="B143" s="37"/>
      <c r="C143" s="116">
        <v>500</v>
      </c>
      <c r="D143" s="40">
        <v>9782.24</v>
      </c>
      <c r="E143" s="61"/>
    </row>
    <row r="144" spans="1:5" s="30" customFormat="1" ht="87.75" customHeight="1">
      <c r="A144" s="159" t="s">
        <v>412</v>
      </c>
      <c r="B144" s="339" t="s">
        <v>391</v>
      </c>
      <c r="C144" s="145"/>
      <c r="D144" s="53">
        <f>D145</f>
        <v>26844.36</v>
      </c>
      <c r="E144" s="61"/>
    </row>
    <row r="145" spans="1:5" s="30" customFormat="1" ht="33" customHeight="1">
      <c r="A145" s="152" t="s">
        <v>71</v>
      </c>
      <c r="B145" s="339"/>
      <c r="C145" s="146" t="s">
        <v>203</v>
      </c>
      <c r="D145" s="53">
        <v>26844.36</v>
      </c>
      <c r="E145" s="61"/>
    </row>
    <row r="146" spans="1:5" s="30" customFormat="1" ht="122.25" customHeight="1">
      <c r="A146" s="159" t="s">
        <v>413</v>
      </c>
      <c r="B146" s="339" t="s">
        <v>308</v>
      </c>
      <c r="C146" s="145"/>
      <c r="D146" s="53">
        <f>D147</f>
        <v>53764.57</v>
      </c>
      <c r="E146" s="61"/>
    </row>
    <row r="147" spans="1:5" s="30" customFormat="1" ht="33" customHeight="1">
      <c r="A147" s="152" t="s">
        <v>71</v>
      </c>
      <c r="B147" s="339"/>
      <c r="C147" s="146" t="s">
        <v>309</v>
      </c>
      <c r="D147" s="53">
        <v>53764.57</v>
      </c>
      <c r="E147" s="61"/>
    </row>
    <row r="148" spans="1:5" s="30" customFormat="1" ht="122.25" customHeight="1">
      <c r="A148" s="159" t="s">
        <v>414</v>
      </c>
      <c r="B148" s="339" t="s">
        <v>390</v>
      </c>
      <c r="C148" s="145"/>
      <c r="D148" s="53">
        <f>D149</f>
        <v>1984.85</v>
      </c>
      <c r="E148" s="61"/>
    </row>
    <row r="149" spans="1:5" s="30" customFormat="1" ht="33" customHeight="1">
      <c r="A149" s="152" t="s">
        <v>71</v>
      </c>
      <c r="B149" s="339"/>
      <c r="C149" s="146" t="s">
        <v>309</v>
      </c>
      <c r="D149" s="53">
        <v>1984.85</v>
      </c>
      <c r="E149" s="61"/>
    </row>
    <row r="150" spans="1:5" s="30" customFormat="1" ht="18.75" customHeight="1">
      <c r="A150" s="26" t="s">
        <v>95</v>
      </c>
      <c r="B150" s="54"/>
      <c r="C150" s="55"/>
      <c r="D150" s="56">
        <f>D12+D25+D30+D37+D48+D60+D74+D82+D115+D99+D107+D111</f>
        <v>43347049.719999999</v>
      </c>
      <c r="E150" s="61"/>
    </row>
    <row r="151" spans="1:5" s="30" customFormat="1" ht="18.75" customHeight="1">
      <c r="A151" s="57"/>
      <c r="B151" s="58"/>
      <c r="C151" s="58"/>
      <c r="D151" s="109"/>
      <c r="E151" s="61"/>
    </row>
    <row r="152" spans="1:5" s="30" customFormat="1" ht="68.25" customHeight="1">
      <c r="A152" s="57"/>
      <c r="B152" s="58"/>
      <c r="C152" s="58"/>
      <c r="D152" s="109"/>
      <c r="E152" s="61"/>
    </row>
    <row r="153" spans="1:5" s="30" customFormat="1" ht="16.5" customHeight="1">
      <c r="A153" s="59"/>
      <c r="B153" s="57"/>
      <c r="C153" s="58"/>
      <c r="D153" s="110"/>
      <c r="E153" s="41"/>
    </row>
    <row r="154" spans="1:5" s="30" customFormat="1" ht="22.5" customHeight="1">
      <c r="A154" s="59"/>
      <c r="B154" s="57"/>
      <c r="C154" s="60"/>
      <c r="D154" s="109"/>
      <c r="E154" s="41"/>
    </row>
    <row r="155" spans="1:5" s="30" customFormat="1" ht="16.5" customHeight="1">
      <c r="A155" s="57"/>
      <c r="B155" s="57"/>
      <c r="C155" s="60"/>
      <c r="D155" s="109"/>
      <c r="E155" s="41"/>
    </row>
    <row r="156" spans="1:5" s="30" customFormat="1" ht="16.5" customHeight="1">
      <c r="A156" s="59"/>
      <c r="B156" s="57"/>
      <c r="C156" s="60"/>
      <c r="D156" s="109"/>
      <c r="E156" s="41"/>
    </row>
    <row r="157" spans="1:5" s="30" customFormat="1" ht="66" customHeight="1">
      <c r="A157" s="57"/>
      <c r="B157" s="57"/>
      <c r="C157" s="60"/>
      <c r="D157" s="109"/>
      <c r="E157" s="41"/>
    </row>
    <row r="158" spans="1:5" s="30" customFormat="1" ht="20.25" customHeight="1">
      <c r="A158" s="59"/>
      <c r="B158" s="57"/>
      <c r="C158" s="60"/>
      <c r="D158" s="109"/>
      <c r="E158" s="41"/>
    </row>
    <row r="159" spans="1:5" s="30" customFormat="1">
      <c r="A159" s="57"/>
      <c r="B159" s="57"/>
      <c r="C159" s="60"/>
      <c r="D159" s="109"/>
      <c r="E159" s="41"/>
    </row>
    <row r="160" spans="1:5" s="30" customFormat="1">
      <c r="A160" s="59"/>
      <c r="B160" s="57"/>
      <c r="C160" s="60"/>
      <c r="D160" s="109"/>
      <c r="E160" s="41"/>
    </row>
    <row r="161" spans="1:5" s="30" customFormat="1">
      <c r="A161" s="57"/>
      <c r="B161" s="57"/>
      <c r="C161" s="58"/>
      <c r="D161" s="109"/>
      <c r="E161" s="41"/>
    </row>
    <row r="162" spans="1:5" s="30" customFormat="1">
      <c r="A162" s="59"/>
      <c r="B162" s="57"/>
      <c r="C162" s="60"/>
      <c r="D162" s="110"/>
      <c r="E162" s="41"/>
    </row>
    <row r="163" spans="1:5" s="30" customFormat="1">
      <c r="A163" s="59"/>
      <c r="B163" s="57"/>
      <c r="C163" s="60"/>
      <c r="D163" s="110"/>
      <c r="E163" s="41"/>
    </row>
    <row r="164" spans="1:5" s="30" customFormat="1">
      <c r="A164" s="57"/>
      <c r="B164" s="57"/>
      <c r="C164" s="60"/>
      <c r="D164" s="110"/>
      <c r="E164" s="41"/>
    </row>
    <row r="165" spans="1:5" s="30" customFormat="1">
      <c r="A165" s="62"/>
      <c r="B165" s="57"/>
      <c r="C165" s="60"/>
      <c r="D165" s="109"/>
      <c r="E165" s="41"/>
    </row>
    <row r="166" spans="1:5" s="30" customFormat="1" ht="27.75" customHeight="1">
      <c r="A166" s="62"/>
      <c r="B166" s="57"/>
      <c r="C166" s="63"/>
      <c r="D166" s="109"/>
      <c r="E166" s="41"/>
    </row>
    <row r="167" spans="1:5" s="30" customFormat="1">
      <c r="A167" s="59"/>
      <c r="B167" s="63"/>
      <c r="C167" s="63"/>
      <c r="D167" s="110"/>
      <c r="E167" s="41"/>
    </row>
    <row r="168" spans="1:5" s="30" customFormat="1">
      <c r="A168" s="64"/>
      <c r="B168" s="58"/>
      <c r="C168" s="65"/>
      <c r="D168" s="110"/>
      <c r="E168" s="41"/>
    </row>
    <row r="169" spans="1:5" s="30" customFormat="1">
      <c r="A169" s="64"/>
      <c r="B169" s="58"/>
      <c r="C169" s="58"/>
      <c r="D169" s="109"/>
      <c r="E169" s="41"/>
    </row>
    <row r="170" spans="1:5" s="30" customFormat="1" ht="56.25" customHeight="1">
      <c r="A170" s="67"/>
      <c r="B170" s="58"/>
      <c r="C170" s="58"/>
      <c r="D170" s="109"/>
      <c r="E170" s="41"/>
    </row>
    <row r="171" spans="1:5" s="30" customFormat="1" ht="20.25" customHeight="1">
      <c r="A171" s="67"/>
      <c r="B171" s="58"/>
      <c r="C171" s="63"/>
      <c r="D171" s="109"/>
      <c r="E171" s="41"/>
    </row>
    <row r="172" spans="1:5" s="30" customFormat="1">
      <c r="A172" s="59"/>
      <c r="B172" s="63"/>
      <c r="C172" s="63"/>
      <c r="D172" s="110"/>
      <c r="E172" s="41"/>
    </row>
    <row r="173" spans="1:5" s="30" customFormat="1">
      <c r="A173" s="64"/>
      <c r="B173" s="58"/>
      <c r="C173" s="65"/>
      <c r="D173" s="110"/>
      <c r="E173" s="41"/>
    </row>
    <row r="174" spans="1:5" s="30" customFormat="1" ht="66" customHeight="1">
      <c r="A174" s="64"/>
      <c r="B174" s="58"/>
      <c r="C174" s="58"/>
      <c r="D174" s="109"/>
      <c r="E174" s="41"/>
    </row>
    <row r="175" spans="1:5" s="30" customFormat="1">
      <c r="A175" s="62"/>
      <c r="B175" s="58"/>
      <c r="C175" s="58"/>
      <c r="D175" s="109"/>
      <c r="E175" s="41"/>
    </row>
    <row r="176" spans="1:5" s="30" customFormat="1" ht="20.25" customHeight="1">
      <c r="A176" s="62"/>
      <c r="B176" s="58"/>
      <c r="C176" s="63"/>
      <c r="D176" s="109"/>
      <c r="E176" s="41"/>
    </row>
    <row r="177" spans="1:5" s="30" customFormat="1" ht="20.25" customHeight="1">
      <c r="A177" s="59"/>
      <c r="B177" s="58"/>
      <c r="C177" s="63"/>
      <c r="D177" s="110"/>
      <c r="E177" s="41"/>
    </row>
    <row r="178" spans="1:5" s="30" customFormat="1" ht="16.5" customHeight="1">
      <c r="A178" s="59"/>
      <c r="B178" s="58"/>
      <c r="C178" s="63"/>
      <c r="D178" s="109"/>
      <c r="E178" s="41"/>
    </row>
    <row r="179" spans="1:5" s="30" customFormat="1" ht="67.5" customHeight="1">
      <c r="A179" s="57"/>
      <c r="B179" s="58"/>
      <c r="C179" s="63"/>
      <c r="D179" s="109"/>
      <c r="E179" s="41"/>
    </row>
    <row r="180" spans="1:5" s="30" customFormat="1" ht="20.25" customHeight="1">
      <c r="A180" s="59"/>
      <c r="B180" s="58"/>
      <c r="C180" s="63"/>
      <c r="D180" s="109"/>
      <c r="E180" s="41"/>
    </row>
    <row r="181" spans="1:5" s="30" customFormat="1" ht="28.5" customHeight="1">
      <c r="A181" s="57"/>
      <c r="B181" s="58"/>
      <c r="C181" s="63"/>
      <c r="D181" s="109"/>
      <c r="E181" s="41"/>
    </row>
    <row r="182" spans="1:5" s="30" customFormat="1" ht="26.25" customHeight="1">
      <c r="A182" s="59"/>
      <c r="B182" s="58"/>
      <c r="C182" s="63"/>
      <c r="D182" s="109"/>
      <c r="E182" s="41"/>
    </row>
    <row r="183" spans="1:5" s="30" customFormat="1" ht="16.5" customHeight="1">
      <c r="A183" s="57"/>
      <c r="B183" s="58"/>
      <c r="C183" s="63"/>
      <c r="D183" s="109"/>
      <c r="E183" s="41"/>
    </row>
    <row r="184" spans="1:5" s="30" customFormat="1" ht="16.5" customHeight="1">
      <c r="A184" s="57"/>
      <c r="B184" s="58"/>
      <c r="C184" s="63"/>
      <c r="D184" s="109"/>
      <c r="E184" s="41"/>
    </row>
    <row r="185" spans="1:5" s="30" customFormat="1" ht="21.75" customHeight="1">
      <c r="A185" s="59"/>
      <c r="B185" s="58"/>
      <c r="C185" s="63"/>
      <c r="D185" s="109"/>
      <c r="E185" s="69"/>
    </row>
    <row r="186" spans="1:5" s="30" customFormat="1" ht="20.25" customHeight="1">
      <c r="A186" s="59"/>
      <c r="B186" s="58"/>
      <c r="C186" s="63"/>
      <c r="D186" s="110"/>
    </row>
    <row r="187" spans="1:5" s="30" customFormat="1">
      <c r="A187" s="64"/>
      <c r="B187" s="58"/>
      <c r="C187" s="58"/>
      <c r="D187" s="109"/>
    </row>
    <row r="188" spans="1:5" s="28" customFormat="1">
      <c r="A188" s="64"/>
      <c r="B188" s="58"/>
      <c r="C188" s="58"/>
      <c r="D188" s="109"/>
    </row>
    <row r="189" spans="1:5" s="28" customFormat="1">
      <c r="A189" s="57"/>
      <c r="B189" s="58"/>
      <c r="C189" s="58"/>
      <c r="D189" s="109"/>
    </row>
    <row r="190" spans="1:5" s="28" customFormat="1">
      <c r="A190" s="57"/>
      <c r="B190" s="58"/>
      <c r="C190" s="63"/>
      <c r="D190" s="109"/>
    </row>
    <row r="191" spans="1:5" s="28" customFormat="1">
      <c r="A191" s="64"/>
      <c r="B191" s="58"/>
      <c r="C191" s="63"/>
      <c r="D191" s="109"/>
    </row>
    <row r="192" spans="1:5" s="28" customFormat="1">
      <c r="A192" s="67"/>
      <c r="B192" s="58"/>
      <c r="C192" s="58"/>
      <c r="D192" s="111"/>
    </row>
    <row r="193" spans="1:4" s="28" customFormat="1">
      <c r="A193" s="67"/>
      <c r="B193" s="58"/>
      <c r="C193" s="63"/>
      <c r="D193" s="111"/>
    </row>
    <row r="194" spans="1:4" s="28" customFormat="1">
      <c r="A194" s="59"/>
      <c r="B194" s="63"/>
      <c r="C194" s="63"/>
      <c r="D194" s="110"/>
    </row>
    <row r="195" spans="1:4" s="28" customFormat="1">
      <c r="A195" s="64"/>
      <c r="B195" s="58"/>
      <c r="C195" s="65"/>
      <c r="D195" s="110"/>
    </row>
    <row r="196" spans="1:4" s="28" customFormat="1">
      <c r="A196" s="64"/>
      <c r="B196" s="58"/>
      <c r="C196" s="58"/>
      <c r="D196" s="109"/>
    </row>
    <row r="197" spans="1:4" s="28" customFormat="1">
      <c r="A197" s="62"/>
      <c r="B197" s="57"/>
      <c r="C197" s="58"/>
      <c r="D197" s="111"/>
    </row>
    <row r="198" spans="1:4" s="28" customFormat="1">
      <c r="A198" s="62"/>
      <c r="B198" s="57"/>
      <c r="C198" s="63"/>
      <c r="D198" s="111"/>
    </row>
    <row r="199" spans="1:4" s="28" customFormat="1">
      <c r="A199" s="57"/>
      <c r="B199" s="57"/>
      <c r="C199" s="63"/>
      <c r="D199" s="109"/>
    </row>
    <row r="200" spans="1:4" s="28" customFormat="1">
      <c r="A200" s="57"/>
      <c r="B200" s="57"/>
      <c r="C200" s="63"/>
      <c r="D200" s="109"/>
    </row>
    <row r="201" spans="1:4" s="28" customFormat="1">
      <c r="A201" s="68"/>
      <c r="B201" s="68"/>
      <c r="C201" s="58"/>
      <c r="D201" s="112"/>
    </row>
    <row r="202" spans="1:4" s="28" customFormat="1">
      <c r="A202" s="27"/>
      <c r="B202" s="30"/>
      <c r="C202" s="70"/>
      <c r="D202" s="113"/>
    </row>
    <row r="203" spans="1:4" s="28" customFormat="1">
      <c r="A203" s="30"/>
      <c r="B203" s="30"/>
      <c r="C203" s="30"/>
      <c r="D203" s="113"/>
    </row>
    <row r="204" spans="1:4" s="28" customFormat="1">
      <c r="C204" s="30"/>
      <c r="D204" s="114"/>
    </row>
    <row r="205" spans="1:4" s="28" customFormat="1">
      <c r="D205" s="114"/>
    </row>
    <row r="206" spans="1:4" s="28" customFormat="1">
      <c r="D206" s="114"/>
    </row>
    <row r="207" spans="1:4" s="28" customFormat="1">
      <c r="D207" s="114"/>
    </row>
    <row r="208" spans="1:4" s="28" customFormat="1">
      <c r="D208" s="114"/>
    </row>
    <row r="209" spans="4:4" s="28" customFormat="1">
      <c r="D209" s="114"/>
    </row>
    <row r="210" spans="4:4" s="28" customFormat="1">
      <c r="D210" s="114"/>
    </row>
    <row r="211" spans="4:4" s="28" customFormat="1">
      <c r="D211" s="114"/>
    </row>
    <row r="212" spans="4:4" s="28" customFormat="1">
      <c r="D212" s="114"/>
    </row>
    <row r="213" spans="4:4" s="28" customFormat="1">
      <c r="D213" s="114"/>
    </row>
    <row r="214" spans="4:4" s="28" customFormat="1">
      <c r="D214" s="114"/>
    </row>
    <row r="215" spans="4:4" s="28" customFormat="1">
      <c r="D215" s="114"/>
    </row>
    <row r="216" spans="4:4" s="28" customFormat="1">
      <c r="D216" s="114"/>
    </row>
    <row r="217" spans="4:4" s="28" customFormat="1">
      <c r="D217" s="114"/>
    </row>
    <row r="218" spans="4:4" s="28" customFormat="1">
      <c r="D218" s="114"/>
    </row>
    <row r="219" spans="4:4" s="28" customFormat="1">
      <c r="D219" s="114"/>
    </row>
    <row r="220" spans="4:4" s="28" customFormat="1">
      <c r="D220" s="114"/>
    </row>
    <row r="221" spans="4:4" s="28" customFormat="1">
      <c r="D221" s="114"/>
    </row>
    <row r="222" spans="4:4" s="28" customFormat="1">
      <c r="D222" s="114"/>
    </row>
    <row r="223" spans="4:4" s="28" customFormat="1">
      <c r="D223" s="114"/>
    </row>
    <row r="224" spans="4: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c r="A617" s="28"/>
      <c r="B617" s="28"/>
      <c r="C617" s="28"/>
      <c r="D617" s="114"/>
    </row>
    <row r="618" spans="1:4">
      <c r="A618" s="28"/>
      <c r="B618" s="28"/>
      <c r="C618" s="28"/>
      <c r="D618" s="114"/>
    </row>
    <row r="619" spans="1:4">
      <c r="A619" s="28"/>
      <c r="B619" s="28"/>
      <c r="C619" s="28"/>
      <c r="D619" s="114"/>
    </row>
    <row r="620" spans="1:4">
      <c r="A620" s="28"/>
      <c r="B620" s="28"/>
      <c r="C620" s="28"/>
      <c r="D620" s="114"/>
    </row>
    <row r="621" spans="1:4">
      <c r="A621" s="28"/>
      <c r="B621" s="28"/>
      <c r="C621" s="28"/>
      <c r="D621" s="114"/>
    </row>
    <row r="622" spans="1:4">
      <c r="A622" s="28"/>
      <c r="B622" s="28"/>
      <c r="C622" s="28"/>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120"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156</v>
      </c>
      <c r="C1" s="366" t="s">
        <v>151</v>
      </c>
      <c r="D1" s="366"/>
      <c r="E1" s="366"/>
    </row>
    <row r="2" spans="1:9">
      <c r="A2" s="366" t="s">
        <v>12</v>
      </c>
      <c r="B2" s="366"/>
      <c r="C2" s="366"/>
      <c r="D2" s="366"/>
      <c r="E2" s="366"/>
    </row>
    <row r="3" spans="1:9">
      <c r="A3" s="366" t="s">
        <v>17</v>
      </c>
      <c r="B3" s="366"/>
      <c r="C3" s="366"/>
      <c r="D3" s="366"/>
      <c r="E3" s="366"/>
    </row>
    <row r="4" spans="1:9">
      <c r="A4" s="366" t="s">
        <v>363</v>
      </c>
      <c r="B4" s="366"/>
      <c r="C4" s="366"/>
      <c r="D4" s="366"/>
      <c r="E4" s="366"/>
    </row>
    <row r="5" spans="1:9">
      <c r="A5" s="366"/>
      <c r="B5" s="366"/>
      <c r="C5" s="366" t="s">
        <v>455</v>
      </c>
      <c r="D5" s="366"/>
      <c r="E5" s="371"/>
    </row>
    <row r="6" spans="1:9" ht="12.75" customHeight="1">
      <c r="A6" s="194" t="s">
        <v>156</v>
      </c>
    </row>
    <row r="7" spans="1:9">
      <c r="A7" s="384" t="s">
        <v>376</v>
      </c>
      <c r="B7" s="384"/>
      <c r="C7" s="384"/>
      <c r="D7" s="384"/>
      <c r="E7" s="30"/>
      <c r="F7" s="30"/>
      <c r="G7" s="28"/>
    </row>
    <row r="8" spans="1:9" ht="52.5" customHeight="1">
      <c r="A8" s="384"/>
      <c r="B8" s="384"/>
      <c r="C8" s="384"/>
      <c r="D8" s="384"/>
      <c r="E8" s="30"/>
      <c r="F8" s="30"/>
    </row>
    <row r="9" spans="1:9">
      <c r="A9" s="393"/>
      <c r="B9" s="393"/>
      <c r="C9" s="393"/>
      <c r="D9" s="393"/>
      <c r="E9" s="30"/>
      <c r="F9" s="30"/>
    </row>
    <row r="10" spans="1:9" ht="12.75" customHeight="1">
      <c r="A10" s="388" t="s">
        <v>2</v>
      </c>
      <c r="B10" s="388" t="s">
        <v>53</v>
      </c>
      <c r="C10" s="388" t="s">
        <v>54</v>
      </c>
      <c r="D10" s="391" t="s">
        <v>326</v>
      </c>
      <c r="E10" s="391" t="s">
        <v>368</v>
      </c>
      <c r="F10" s="392"/>
    </row>
    <row r="11" spans="1:9" ht="51" customHeight="1">
      <c r="A11" s="389"/>
      <c r="B11" s="389"/>
      <c r="C11" s="389"/>
      <c r="D11" s="391"/>
      <c r="E11" s="391"/>
      <c r="F11" s="392"/>
      <c r="G11" s="335"/>
      <c r="H11" s="335"/>
      <c r="I11" s="335"/>
    </row>
    <row r="12" spans="1:9" ht="51.75" customHeight="1">
      <c r="A12" s="167" t="s">
        <v>55</v>
      </c>
      <c r="B12" s="168" t="s">
        <v>172</v>
      </c>
      <c r="C12" s="169"/>
      <c r="D12" s="227">
        <f>D13+D16+D20</f>
        <v>937101.88</v>
      </c>
      <c r="E12" s="227">
        <f>E13+E16+E20</f>
        <v>510000</v>
      </c>
      <c r="F12" s="122"/>
    </row>
    <row r="13" spans="1:9" ht="63.75" customHeight="1">
      <c r="A13" s="79" t="s">
        <v>56</v>
      </c>
      <c r="B13" s="170" t="s">
        <v>173</v>
      </c>
      <c r="C13" s="171"/>
      <c r="D13" s="217">
        <f>D14</f>
        <v>580000</v>
      </c>
      <c r="E13" s="217">
        <f>E14</f>
        <v>300000</v>
      </c>
      <c r="F13" s="117"/>
    </row>
    <row r="14" spans="1:9" ht="67.5" customHeight="1">
      <c r="A14" s="172" t="s">
        <v>334</v>
      </c>
      <c r="B14" s="163" t="s">
        <v>335</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175</v>
      </c>
      <c r="C16" s="171"/>
      <c r="D16" s="217">
        <f>D17</f>
        <v>297101.88</v>
      </c>
      <c r="E16" s="217">
        <f>E17</f>
        <v>150000</v>
      </c>
      <c r="F16" s="117"/>
    </row>
    <row r="17" spans="1:6" ht="45" customHeight="1">
      <c r="A17" s="79" t="s">
        <v>252</v>
      </c>
      <c r="B17" s="170" t="s">
        <v>186</v>
      </c>
      <c r="C17" s="171"/>
      <c r="D17" s="217">
        <f>D18</f>
        <v>297101.88</v>
      </c>
      <c r="E17" s="217">
        <v>150000</v>
      </c>
      <c r="F17" s="117"/>
    </row>
    <row r="18" spans="1:6" ht="111.75" customHeight="1">
      <c r="A18" s="172" t="s">
        <v>336</v>
      </c>
      <c r="B18" s="169" t="s">
        <v>337</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177</v>
      </c>
      <c r="C20" s="171"/>
      <c r="D20" s="217">
        <f>D21</f>
        <v>60000</v>
      </c>
      <c r="E20" s="217">
        <f>E22</f>
        <v>60000</v>
      </c>
      <c r="F20" s="36"/>
    </row>
    <row r="21" spans="1:6" ht="104.25" customHeight="1">
      <c r="A21" s="79" t="s">
        <v>253</v>
      </c>
      <c r="B21" s="170" t="s">
        <v>187</v>
      </c>
      <c r="C21" s="171"/>
      <c r="D21" s="217">
        <f>D22</f>
        <v>60000</v>
      </c>
      <c r="E21" s="217">
        <f>E22</f>
        <v>60000</v>
      </c>
      <c r="F21" s="36"/>
    </row>
    <row r="22" spans="1:6" ht="63" customHeight="1">
      <c r="A22" s="172" t="s">
        <v>338</v>
      </c>
      <c r="B22" s="169" t="s">
        <v>339</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179</v>
      </c>
      <c r="C24" s="171"/>
      <c r="D24" s="217">
        <f>D25</f>
        <v>80000</v>
      </c>
      <c r="E24" s="217">
        <f t="shared" ref="E24" si="0">E25</f>
        <v>50000</v>
      </c>
      <c r="F24" s="36"/>
    </row>
    <row r="25" spans="1:6" ht="55.5" customHeight="1">
      <c r="A25" s="79" t="s">
        <v>63</v>
      </c>
      <c r="B25" s="170" t="s">
        <v>180</v>
      </c>
      <c r="C25" s="171"/>
      <c r="D25" s="217">
        <f>D26</f>
        <v>80000</v>
      </c>
      <c r="E25" s="217">
        <f>E26</f>
        <v>50000</v>
      </c>
      <c r="F25" s="36"/>
    </row>
    <row r="26" spans="1:6" ht="40.5" customHeight="1">
      <c r="A26" s="79" t="s">
        <v>254</v>
      </c>
      <c r="B26" s="170" t="s">
        <v>188</v>
      </c>
      <c r="C26" s="171"/>
      <c r="D26" s="217">
        <f>D27</f>
        <v>80000</v>
      </c>
      <c r="E26" s="217">
        <f>E27</f>
        <v>50000</v>
      </c>
      <c r="F26" s="36"/>
    </row>
    <row r="27" spans="1:6" ht="67.5" customHeight="1">
      <c r="A27" s="172" t="s">
        <v>340</v>
      </c>
      <c r="B27" s="169" t="s">
        <v>341</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182</v>
      </c>
      <c r="C29" s="171"/>
      <c r="D29" s="217">
        <f>D30</f>
        <v>352000</v>
      </c>
      <c r="E29" s="217">
        <f>E30</f>
        <v>102000</v>
      </c>
      <c r="F29" s="36"/>
    </row>
    <row r="30" spans="1:6" ht="71.25" customHeight="1">
      <c r="A30" s="166" t="s">
        <v>66</v>
      </c>
      <c r="B30" s="79" t="s">
        <v>184</v>
      </c>
      <c r="C30" s="171"/>
      <c r="D30" s="217">
        <f>D32+D34</f>
        <v>352000</v>
      </c>
      <c r="E30" s="217">
        <f>E32+E34</f>
        <v>102000</v>
      </c>
      <c r="F30" s="36"/>
    </row>
    <row r="31" spans="1:6" ht="69" customHeight="1">
      <c r="A31" s="166" t="s">
        <v>189</v>
      </c>
      <c r="B31" s="79" t="s">
        <v>190</v>
      </c>
      <c r="C31" s="171"/>
      <c r="D31" s="217">
        <f>D32</f>
        <v>350000</v>
      </c>
      <c r="E31" s="217">
        <f>E32</f>
        <v>100000</v>
      </c>
      <c r="F31" s="36"/>
    </row>
    <row r="32" spans="1:6" ht="45.75" customHeight="1">
      <c r="A32" s="166" t="s">
        <v>248</v>
      </c>
      <c r="B32" s="169" t="s">
        <v>183</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342</v>
      </c>
      <c r="B34" s="23" t="s">
        <v>343</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191</v>
      </c>
      <c r="C36" s="171"/>
      <c r="D36" s="217">
        <f t="shared" ref="D36" si="2">D37</f>
        <v>502000</v>
      </c>
      <c r="E36" s="217">
        <f>E37</f>
        <v>430000</v>
      </c>
      <c r="F36" s="36"/>
    </row>
    <row r="37" spans="1:9" ht="66.75" customHeight="1">
      <c r="A37" s="175" t="s">
        <v>67</v>
      </c>
      <c r="B37" s="176" t="s">
        <v>192</v>
      </c>
      <c r="C37" s="171"/>
      <c r="D37" s="217">
        <f>D41+D44+D38</f>
        <v>502000</v>
      </c>
      <c r="E37" s="217">
        <f>E38+E41+E44</f>
        <v>430000</v>
      </c>
      <c r="F37" s="36"/>
    </row>
    <row r="38" spans="1:9" ht="60" customHeight="1">
      <c r="A38" s="159" t="s">
        <v>330</v>
      </c>
      <c r="B38" s="22" t="s">
        <v>331</v>
      </c>
      <c r="C38" s="42"/>
      <c r="D38" s="225">
        <f>D39</f>
        <v>100000</v>
      </c>
      <c r="E38" s="218">
        <f>E39</f>
        <v>100000</v>
      </c>
      <c r="F38" s="36"/>
    </row>
    <row r="39" spans="1:9" ht="54.75" customHeight="1">
      <c r="A39" s="159" t="s">
        <v>260</v>
      </c>
      <c r="B39" s="22" t="s">
        <v>332</v>
      </c>
      <c r="C39" s="42"/>
      <c r="D39" s="225">
        <v>100000</v>
      </c>
      <c r="E39" s="218">
        <v>100000</v>
      </c>
      <c r="F39" s="36"/>
    </row>
    <row r="40" spans="1:9" ht="54.75" customHeight="1">
      <c r="A40" s="172" t="s">
        <v>72</v>
      </c>
      <c r="B40" s="22"/>
      <c r="C40" s="42" t="s">
        <v>166</v>
      </c>
      <c r="D40" s="225">
        <v>100000</v>
      </c>
      <c r="E40" s="218">
        <v>100000</v>
      </c>
      <c r="F40" s="36"/>
    </row>
    <row r="41" spans="1:9" ht="92.25" customHeight="1">
      <c r="A41" s="172" t="s">
        <v>193</v>
      </c>
      <c r="B41" s="163" t="s">
        <v>194</v>
      </c>
      <c r="C41" s="175"/>
      <c r="D41" s="229">
        <f>D42</f>
        <v>80000</v>
      </c>
      <c r="E41" s="222">
        <f>E42</f>
        <v>30000</v>
      </c>
      <c r="F41" s="36"/>
    </row>
    <row r="42" spans="1:9" ht="51.75" customHeight="1">
      <c r="A42" s="172" t="s">
        <v>260</v>
      </c>
      <c r="B42" s="163" t="s">
        <v>197</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195</v>
      </c>
      <c r="B44" s="163" t="s">
        <v>196</v>
      </c>
      <c r="C44" s="175"/>
      <c r="D44" s="229">
        <f>D45</f>
        <v>322000</v>
      </c>
      <c r="E44" s="222">
        <f>E45</f>
        <v>300000</v>
      </c>
      <c r="F44" s="36"/>
      <c r="G44" s="28"/>
      <c r="H44" s="28"/>
      <c r="I44" s="28"/>
    </row>
    <row r="45" spans="1:9" ht="50.25" customHeight="1">
      <c r="A45" s="172" t="s">
        <v>260</v>
      </c>
      <c r="B45" s="163" t="s">
        <v>198</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199</v>
      </c>
      <c r="C47" s="178"/>
      <c r="D47" s="222">
        <f>D49+D53+D48</f>
        <v>1581244.5</v>
      </c>
      <c r="E47" s="222">
        <f>E49+E53+E48</f>
        <v>1736653.2</v>
      </c>
      <c r="F47" s="34"/>
      <c r="G47" s="28"/>
      <c r="H47" s="28"/>
      <c r="I47" s="28"/>
    </row>
    <row r="48" spans="1:9" ht="77.25" customHeight="1">
      <c r="A48" s="153" t="s">
        <v>69</v>
      </c>
      <c r="B48" s="15" t="s">
        <v>200</v>
      </c>
      <c r="C48" s="39"/>
      <c r="D48" s="223">
        <v>0</v>
      </c>
      <c r="E48" s="218">
        <v>0</v>
      </c>
      <c r="F48" s="36"/>
      <c r="G48" s="28"/>
      <c r="H48" s="28"/>
      <c r="I48" s="28"/>
    </row>
    <row r="49" spans="1:10" ht="72" customHeight="1">
      <c r="A49" s="180" t="s">
        <v>70</v>
      </c>
      <c r="B49" s="170" t="s">
        <v>201</v>
      </c>
      <c r="C49" s="179"/>
      <c r="D49" s="222">
        <f t="shared" ref="D49:E50" si="3">D50</f>
        <v>6209.92</v>
      </c>
      <c r="E49" s="222">
        <f t="shared" si="3"/>
        <v>2069.98</v>
      </c>
      <c r="F49" s="34"/>
    </row>
    <row r="50" spans="1:10" ht="104.25" customHeight="1">
      <c r="A50" s="163" t="s">
        <v>255</v>
      </c>
      <c r="B50" s="170" t="s">
        <v>204</v>
      </c>
      <c r="C50" s="179" t="s">
        <v>156</v>
      </c>
      <c r="D50" s="222">
        <f t="shared" si="3"/>
        <v>6209.92</v>
      </c>
      <c r="E50" s="222">
        <f t="shared" si="3"/>
        <v>2069.98</v>
      </c>
      <c r="F50" s="34"/>
    </row>
    <row r="51" spans="1:10" ht="53.25" customHeight="1">
      <c r="A51" s="166" t="s">
        <v>448</v>
      </c>
      <c r="B51" s="169" t="s">
        <v>344</v>
      </c>
      <c r="C51" s="179"/>
      <c r="D51" s="222">
        <f>D52</f>
        <v>6209.92</v>
      </c>
      <c r="E51" s="222">
        <f>E52</f>
        <v>2069.98</v>
      </c>
      <c r="F51" s="36"/>
    </row>
    <row r="52" spans="1:10" ht="38.25" customHeight="1">
      <c r="A52" s="163" t="s">
        <v>202</v>
      </c>
      <c r="B52" s="163"/>
      <c r="C52" s="163">
        <v>300</v>
      </c>
      <c r="D52" s="222">
        <v>6209.92</v>
      </c>
      <c r="E52" s="222">
        <v>2069.98</v>
      </c>
      <c r="F52" s="36"/>
      <c r="G52" s="28"/>
      <c r="H52" s="28"/>
      <c r="I52" s="28"/>
    </row>
    <row r="53" spans="1:10" ht="71.25" customHeight="1">
      <c r="A53" s="162" t="s">
        <v>205</v>
      </c>
      <c r="B53" s="142" t="s">
        <v>206</v>
      </c>
      <c r="C53" s="38"/>
      <c r="D53" s="218">
        <f t="shared" ref="D53:E54" si="4">D54</f>
        <v>1575034.58</v>
      </c>
      <c r="E53" s="218">
        <f t="shared" si="4"/>
        <v>1734583.22</v>
      </c>
      <c r="F53" s="36"/>
    </row>
    <row r="54" spans="1:10" ht="91.5" customHeight="1">
      <c r="A54" s="163" t="s">
        <v>256</v>
      </c>
      <c r="B54" s="1" t="s">
        <v>207</v>
      </c>
      <c r="C54" s="38"/>
      <c r="D54" s="218">
        <f t="shared" si="4"/>
        <v>1575034.58</v>
      </c>
      <c r="E54" s="218">
        <f t="shared" si="4"/>
        <v>1734583.22</v>
      </c>
      <c r="F54" s="36"/>
    </row>
    <row r="55" spans="1:10" ht="71.25" customHeight="1">
      <c r="A55" s="160" t="s">
        <v>449</v>
      </c>
      <c r="B55" s="123" t="s">
        <v>381</v>
      </c>
      <c r="C55" s="38"/>
      <c r="D55" s="218">
        <f>D56</f>
        <v>1575034.58</v>
      </c>
      <c r="E55" s="218">
        <f>E56</f>
        <v>1734583.22</v>
      </c>
      <c r="F55" s="36"/>
    </row>
    <row r="56" spans="1:10" ht="39" customHeight="1">
      <c r="A56" s="152" t="s">
        <v>202</v>
      </c>
      <c r="B56" s="37"/>
      <c r="C56" s="38">
        <v>300</v>
      </c>
      <c r="D56" s="218">
        <v>1575034.58</v>
      </c>
      <c r="E56" s="218">
        <v>1734583.22</v>
      </c>
      <c r="F56" s="36"/>
    </row>
    <row r="57" spans="1:10" ht="62.25" customHeight="1">
      <c r="A57" s="167" t="s">
        <v>74</v>
      </c>
      <c r="B57" s="168" t="s">
        <v>208</v>
      </c>
      <c r="C57" s="179"/>
      <c r="D57" s="222">
        <f>D58</f>
        <v>8958339</v>
      </c>
      <c r="E57" s="222">
        <f>E58</f>
        <v>9163339</v>
      </c>
      <c r="F57" s="36"/>
    </row>
    <row r="58" spans="1:10" ht="59.25" customHeight="1">
      <c r="A58" s="79" t="s">
        <v>75</v>
      </c>
      <c r="B58" s="170" t="s">
        <v>209</v>
      </c>
      <c r="C58" s="179"/>
      <c r="D58" s="222">
        <f>D59</f>
        <v>8958339</v>
      </c>
      <c r="E58" s="222">
        <f t="shared" ref="D58:E60" si="5">E59</f>
        <v>9163339</v>
      </c>
      <c r="F58" s="36"/>
    </row>
    <row r="59" spans="1:10" ht="75" customHeight="1">
      <c r="A59" s="79" t="s">
        <v>383</v>
      </c>
      <c r="B59" s="170" t="s">
        <v>211</v>
      </c>
      <c r="C59" s="179"/>
      <c r="D59" s="222">
        <f>D60+D62</f>
        <v>8958339</v>
      </c>
      <c r="E59" s="222">
        <f>E60+E62</f>
        <v>9163339</v>
      </c>
      <c r="F59" s="36"/>
    </row>
    <row r="60" spans="1:10" ht="78" customHeight="1">
      <c r="A60" s="79" t="s">
        <v>387</v>
      </c>
      <c r="B60" s="170" t="s">
        <v>213</v>
      </c>
      <c r="C60" s="184"/>
      <c r="D60" s="222">
        <f t="shared" si="5"/>
        <v>3082000</v>
      </c>
      <c r="E60" s="222">
        <f t="shared" si="5"/>
        <v>3287000</v>
      </c>
      <c r="F60" s="36"/>
      <c r="G60" s="28"/>
      <c r="H60" s="28"/>
      <c r="I60" s="28"/>
    </row>
    <row r="61" spans="1:10" ht="48.75" customHeight="1">
      <c r="A61" s="182" t="s">
        <v>72</v>
      </c>
      <c r="B61" s="183"/>
      <c r="C61" s="184" t="s">
        <v>166</v>
      </c>
      <c r="D61" s="230">
        <v>3082000</v>
      </c>
      <c r="E61" s="230">
        <v>3287000</v>
      </c>
      <c r="F61" s="36"/>
      <c r="G61" s="28"/>
      <c r="H61" s="28"/>
      <c r="I61" s="28"/>
    </row>
    <row r="62" spans="1:10" s="28" customFormat="1" ht="75.75" customHeight="1">
      <c r="A62" s="156" t="s">
        <v>404</v>
      </c>
      <c r="B62" s="133" t="s">
        <v>405</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214</v>
      </c>
      <c r="C64" s="179"/>
      <c r="D64" s="222">
        <f>D65</f>
        <v>50000</v>
      </c>
      <c r="E64" s="222">
        <f>E65</f>
        <v>50000</v>
      </c>
      <c r="F64" s="34"/>
      <c r="G64" s="28"/>
      <c r="H64" s="28"/>
      <c r="I64" s="28"/>
    </row>
    <row r="65" spans="1:9" ht="81" customHeight="1">
      <c r="A65" s="175" t="s">
        <v>77</v>
      </c>
      <c r="B65" s="176" t="s">
        <v>215</v>
      </c>
      <c r="C65" s="179"/>
      <c r="D65" s="222">
        <f>D66+D69</f>
        <v>50000</v>
      </c>
      <c r="E65" s="222">
        <f>E66+E69</f>
        <v>50000</v>
      </c>
      <c r="F65" s="34"/>
      <c r="G65" s="28"/>
      <c r="H65" s="28"/>
      <c r="I65" s="28"/>
    </row>
    <row r="66" spans="1:9" ht="52.5" customHeight="1">
      <c r="A66" s="175" t="s">
        <v>257</v>
      </c>
      <c r="B66" s="176" t="s">
        <v>216</v>
      </c>
      <c r="C66" s="179"/>
      <c r="D66" s="222">
        <f>D67</f>
        <v>40000</v>
      </c>
      <c r="E66" s="222">
        <f>E67</f>
        <v>40000</v>
      </c>
      <c r="F66" s="34"/>
      <c r="G66" s="28"/>
      <c r="H66" s="28"/>
      <c r="I66" s="28"/>
    </row>
    <row r="67" spans="1:9" ht="37.5" customHeight="1">
      <c r="A67" s="79" t="s">
        <v>78</v>
      </c>
      <c r="B67" s="170" t="s">
        <v>217</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258</v>
      </c>
      <c r="B69" s="163" t="s">
        <v>218</v>
      </c>
      <c r="C69" s="175"/>
      <c r="D69" s="222">
        <f>D70</f>
        <v>10000</v>
      </c>
      <c r="E69" s="222">
        <f>E70</f>
        <v>10000</v>
      </c>
      <c r="F69" s="34"/>
    </row>
    <row r="70" spans="1:9" ht="60" customHeight="1">
      <c r="A70" s="79" t="s">
        <v>79</v>
      </c>
      <c r="B70" s="170" t="s">
        <v>219</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249</v>
      </c>
      <c r="C72" s="179"/>
      <c r="D72" s="222">
        <f>D73</f>
        <v>2052000</v>
      </c>
      <c r="E72" s="222">
        <f>E73+E77</f>
        <v>512642.83</v>
      </c>
      <c r="F72" s="36"/>
      <c r="G72" s="28"/>
      <c r="H72" s="28"/>
      <c r="I72" s="28"/>
    </row>
    <row r="73" spans="1:9" ht="51.75" customHeight="1">
      <c r="A73" s="163" t="s">
        <v>81</v>
      </c>
      <c r="B73" s="169" t="s">
        <v>221</v>
      </c>
      <c r="C73" s="179"/>
      <c r="D73" s="222">
        <f>D74+D77+D80+D83+D86</f>
        <v>2052000</v>
      </c>
      <c r="E73" s="222">
        <f>E74+E77+E80+E83+E86</f>
        <v>512642.83</v>
      </c>
      <c r="F73" s="36"/>
      <c r="G73" s="28"/>
      <c r="H73" s="28"/>
      <c r="I73" s="28"/>
    </row>
    <row r="74" spans="1:9" ht="48.75" customHeight="1">
      <c r="A74" s="155" t="s">
        <v>222</v>
      </c>
      <c r="B74" s="18" t="s">
        <v>223</v>
      </c>
      <c r="C74" s="51"/>
      <c r="D74" s="218">
        <f>D75</f>
        <v>200000</v>
      </c>
      <c r="E74" s="218">
        <f>E75</f>
        <v>0</v>
      </c>
      <c r="F74" s="36"/>
      <c r="G74" s="28"/>
      <c r="H74" s="28"/>
      <c r="I74" s="28"/>
    </row>
    <row r="75" spans="1:9" ht="39.75" customHeight="1">
      <c r="A75" s="159" t="s">
        <v>261</v>
      </c>
      <c r="B75" s="22" t="s">
        <v>224</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225</v>
      </c>
      <c r="B77" s="193" t="s">
        <v>226</v>
      </c>
      <c r="C77" s="47"/>
      <c r="D77" s="223">
        <f>D78</f>
        <v>50000</v>
      </c>
      <c r="E77" s="218">
        <v>0</v>
      </c>
      <c r="F77" s="36"/>
    </row>
    <row r="78" spans="1:9" ht="53.25" customHeight="1">
      <c r="A78" s="159" t="s">
        <v>84</v>
      </c>
      <c r="B78" s="192" t="s">
        <v>227</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451</v>
      </c>
      <c r="B80" s="163" t="s">
        <v>228</v>
      </c>
      <c r="C80" s="177"/>
      <c r="D80" s="217">
        <f>D81</f>
        <v>302000</v>
      </c>
      <c r="E80" s="222">
        <f>E81</f>
        <v>0</v>
      </c>
      <c r="F80" s="34"/>
      <c r="G80" s="28"/>
      <c r="H80" s="28"/>
      <c r="I80" s="28"/>
    </row>
    <row r="81" spans="1:9" ht="45" customHeight="1">
      <c r="A81" s="175" t="s">
        <v>83</v>
      </c>
      <c r="B81" s="176" t="s">
        <v>231</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229</v>
      </c>
      <c r="B83" s="163" t="s">
        <v>230</v>
      </c>
      <c r="C83" s="177"/>
      <c r="D83" s="231">
        <f>D84</f>
        <v>500000</v>
      </c>
      <c r="E83" s="222">
        <f>E84</f>
        <v>26142.83</v>
      </c>
      <c r="F83" s="34"/>
      <c r="G83" s="28"/>
      <c r="H83" s="28"/>
      <c r="I83" s="28"/>
    </row>
    <row r="84" spans="1:9" s="7" customFormat="1" ht="50.25" customHeight="1">
      <c r="A84" s="175" t="s">
        <v>261</v>
      </c>
      <c r="B84" s="176" t="s">
        <v>232</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233</v>
      </c>
      <c r="B86" s="163" t="s">
        <v>259</v>
      </c>
      <c r="C86" s="177"/>
      <c r="D86" s="217">
        <f>D87</f>
        <v>1000000</v>
      </c>
      <c r="E86" s="222">
        <v>486500</v>
      </c>
      <c r="F86" s="134"/>
    </row>
    <row r="87" spans="1:9" s="7" customFormat="1" ht="58.5" customHeight="1">
      <c r="A87" s="175" t="s">
        <v>82</v>
      </c>
      <c r="B87" s="176" t="s">
        <v>234</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300</v>
      </c>
      <c r="B89" s="24" t="s">
        <v>302</v>
      </c>
      <c r="C89" s="47"/>
      <c r="D89" s="48">
        <f>D90</f>
        <v>350000</v>
      </c>
      <c r="E89" s="207">
        <f>E90</f>
        <v>348000</v>
      </c>
      <c r="F89" s="28"/>
      <c r="G89" s="28"/>
      <c r="H89" s="28"/>
    </row>
    <row r="90" spans="1:9" ht="51.75" customHeight="1">
      <c r="A90" s="197" t="s">
        <v>301</v>
      </c>
      <c r="B90" s="200" t="s">
        <v>303</v>
      </c>
      <c r="C90" s="47"/>
      <c r="D90" s="48">
        <f>D91+D94</f>
        <v>350000</v>
      </c>
      <c r="E90" s="207">
        <f>E91</f>
        <v>348000</v>
      </c>
      <c r="F90" s="28"/>
      <c r="G90" s="28"/>
      <c r="H90" s="28"/>
    </row>
    <row r="91" spans="1:9" ht="48" customHeight="1">
      <c r="A91" s="151" t="s">
        <v>304</v>
      </c>
      <c r="B91" s="200" t="s">
        <v>305</v>
      </c>
      <c r="C91" s="47"/>
      <c r="D91" s="48">
        <f>D92</f>
        <v>348000</v>
      </c>
      <c r="E91" s="207">
        <f>E92</f>
        <v>348000</v>
      </c>
      <c r="F91" s="28"/>
      <c r="G91" s="28"/>
      <c r="H91" s="28"/>
    </row>
    <row r="92" spans="1:9" ht="117.75" customHeight="1">
      <c r="A92" s="151" t="s">
        <v>306</v>
      </c>
      <c r="B92" s="133" t="s">
        <v>307</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394</v>
      </c>
      <c r="B94" s="133" t="s">
        <v>395</v>
      </c>
      <c r="C94" s="47"/>
      <c r="D94" s="48">
        <f>D95</f>
        <v>2000</v>
      </c>
      <c r="E94" s="218">
        <v>0</v>
      </c>
      <c r="F94" s="28"/>
      <c r="G94" s="28"/>
      <c r="H94" s="28"/>
    </row>
    <row r="95" spans="1:9" ht="97.5" customHeight="1">
      <c r="A95" s="151" t="s">
        <v>393</v>
      </c>
      <c r="B95" s="133" t="s">
        <v>392</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323</v>
      </c>
      <c r="B97" s="24" t="s">
        <v>310</v>
      </c>
      <c r="C97" s="47"/>
      <c r="D97" s="218">
        <f t="shared" ref="D97:E99" si="6">D98</f>
        <v>50000</v>
      </c>
      <c r="E97" s="218">
        <f t="shared" si="6"/>
        <v>30000</v>
      </c>
      <c r="F97" s="134"/>
    </row>
    <row r="98" spans="1:6" s="7" customFormat="1" ht="88.5" customHeight="1">
      <c r="A98" s="197" t="s">
        <v>324</v>
      </c>
      <c r="B98" s="200" t="s">
        <v>311</v>
      </c>
      <c r="C98" s="47"/>
      <c r="D98" s="221">
        <f t="shared" si="6"/>
        <v>50000</v>
      </c>
      <c r="E98" s="218">
        <f t="shared" si="6"/>
        <v>30000</v>
      </c>
      <c r="F98" s="134"/>
    </row>
    <row r="99" spans="1:6" s="7" customFormat="1" ht="49.5" customHeight="1">
      <c r="A99" s="151" t="s">
        <v>452</v>
      </c>
      <c r="B99" s="133" t="s">
        <v>321</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235</v>
      </c>
      <c r="C101" s="171"/>
      <c r="D101" s="217">
        <f>D102+D105+D107+D111+D113+D115+D117+D119</f>
        <v>6023131.6200000001</v>
      </c>
      <c r="E101" s="217">
        <f>E102+E105+E107+E111+E113+E117+E115</f>
        <v>5968483.9700000007</v>
      </c>
      <c r="F101" s="134"/>
    </row>
    <row r="102" spans="1:6" s="7" customFormat="1" ht="54.75" customHeight="1">
      <c r="A102" s="151" t="s">
        <v>276</v>
      </c>
      <c r="B102" s="336" t="s">
        <v>275</v>
      </c>
      <c r="C102" s="146"/>
      <c r="D102" s="220">
        <f>D103+D104</f>
        <v>209270</v>
      </c>
      <c r="E102" s="218">
        <f>E103+E104</f>
        <v>222334</v>
      </c>
      <c r="F102" s="36"/>
    </row>
    <row r="103" spans="1:6" s="30" customFormat="1" ht="92.25" customHeight="1">
      <c r="A103" s="203" t="s">
        <v>277</v>
      </c>
      <c r="B103" s="336"/>
      <c r="C103" s="146" t="s">
        <v>246</v>
      </c>
      <c r="D103" s="219">
        <v>198000</v>
      </c>
      <c r="E103" s="221">
        <v>198000</v>
      </c>
      <c r="F103" s="36"/>
    </row>
    <row r="104" spans="1:6" s="30" customFormat="1" ht="65.25" customHeight="1">
      <c r="A104" s="185" t="s">
        <v>72</v>
      </c>
      <c r="B104" s="336"/>
      <c r="C104" s="146" t="s">
        <v>166</v>
      </c>
      <c r="D104" s="219">
        <v>11270</v>
      </c>
      <c r="E104" s="221">
        <v>24334</v>
      </c>
      <c r="F104" s="36"/>
    </row>
    <row r="105" spans="1:6" s="30" customFormat="1" ht="51" customHeight="1">
      <c r="A105" s="79" t="s">
        <v>86</v>
      </c>
      <c r="B105" s="79" t="s">
        <v>236</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237</v>
      </c>
      <c r="C107" s="175" t="s">
        <v>156</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166</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239</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7" t="s">
        <v>240</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412</v>
      </c>
      <c r="B115" s="336" t="s">
        <v>391</v>
      </c>
      <c r="C115" s="145"/>
      <c r="D115" s="53">
        <f>D116</f>
        <v>26844.36</v>
      </c>
      <c r="E115" s="232">
        <f>E116</f>
        <v>26844.36</v>
      </c>
    </row>
    <row r="116" spans="1:6" s="30" customFormat="1" ht="33" customHeight="1">
      <c r="A116" s="152" t="s">
        <v>71</v>
      </c>
      <c r="B116" s="336"/>
      <c r="C116" s="146" t="s">
        <v>309</v>
      </c>
      <c r="D116" s="53">
        <v>26844.36</v>
      </c>
      <c r="E116" s="232">
        <v>26844.36</v>
      </c>
    </row>
    <row r="117" spans="1:6" s="30" customFormat="1" ht="122.25" customHeight="1">
      <c r="A117" s="159" t="s">
        <v>306</v>
      </c>
      <c r="B117" s="336" t="s">
        <v>308</v>
      </c>
      <c r="C117" s="145"/>
      <c r="D117" s="53">
        <f>D118</f>
        <v>53764.57</v>
      </c>
      <c r="E117" s="232">
        <f>E118</f>
        <v>53764.57</v>
      </c>
    </row>
    <row r="118" spans="1:6" s="30" customFormat="1" ht="33" customHeight="1">
      <c r="A118" s="152" t="s">
        <v>71</v>
      </c>
      <c r="B118" s="336"/>
      <c r="C118" s="146" t="s">
        <v>309</v>
      </c>
      <c r="D118" s="53">
        <v>53764.57</v>
      </c>
      <c r="E118" s="232">
        <v>53764.57</v>
      </c>
    </row>
    <row r="119" spans="1:6" s="30" customFormat="1" ht="122.25" customHeight="1">
      <c r="A119" s="159" t="s">
        <v>414</v>
      </c>
      <c r="B119" s="336" t="s">
        <v>390</v>
      </c>
      <c r="C119" s="145"/>
      <c r="D119" s="53">
        <f>D120</f>
        <v>1984.85</v>
      </c>
      <c r="E119" s="232">
        <v>0</v>
      </c>
    </row>
    <row r="120" spans="1:6" s="30" customFormat="1" ht="33" customHeight="1">
      <c r="A120" s="152" t="s">
        <v>71</v>
      </c>
      <c r="B120" s="336"/>
      <c r="C120" s="146" t="s">
        <v>309</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250</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5"/>
      <c r="E124" s="36"/>
    </row>
    <row r="125" spans="1:6">
      <c r="A125" s="127"/>
      <c r="B125" s="120"/>
      <c r="C125" s="335"/>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5"/>
    </row>
    <row r="130" spans="1:4">
      <c r="A130" s="127"/>
      <c r="B130" s="120"/>
      <c r="C130" s="335"/>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5"/>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5"/>
    </row>
    <row r="152" spans="1:4">
      <c r="A152" s="127"/>
      <c r="B152" s="120"/>
      <c r="C152" s="335"/>
      <c r="D152" s="120"/>
    </row>
    <row r="153" spans="1:4">
      <c r="A153" s="127"/>
      <c r="B153" s="120"/>
      <c r="C153" s="120"/>
      <c r="D153" s="120"/>
    </row>
    <row r="154" spans="1:4">
      <c r="A154" s="124"/>
      <c r="B154" s="124"/>
      <c r="C154" s="120"/>
      <c r="D154" s="128"/>
    </row>
    <row r="155" spans="1:4">
      <c r="A155" s="119"/>
      <c r="B155" s="119"/>
      <c r="C155" s="125"/>
      <c r="D155" s="331"/>
    </row>
    <row r="156" spans="1:4">
      <c r="A156" s="119"/>
      <c r="B156" s="119"/>
      <c r="C156" s="120"/>
      <c r="D156" s="120"/>
    </row>
    <row r="157" spans="1:4">
      <c r="A157" s="119"/>
      <c r="B157" s="119"/>
      <c r="C157" s="120"/>
      <c r="D157" s="331"/>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2020-03-26T10:43:28Z</dcterms:modified>
</cp:coreProperties>
</file>