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480" yWindow="345" windowWidth="11340" windowHeight="8280"/>
  </bookViews>
  <sheets>
    <sheet name="1" sheetId="72" r:id="rId1"/>
    <sheet name="2" sheetId="69" r:id="rId2"/>
    <sheet name="3" sheetId="70" r:id="rId3"/>
    <sheet name="4" sheetId="71" r:id="rId4"/>
    <sheet name="5" sheetId="73" r:id="rId5"/>
  </sheets>
  <definedNames>
    <definedName name="_xlnm.Print_Titles" localSheetId="3">'4'!$10:$11</definedName>
    <definedName name="_xlnm.Print_Area" localSheetId="3">'4'!$A:$D</definedName>
  </definedNames>
  <calcPr calcId="145621"/>
</workbook>
</file>

<file path=xl/calcChain.xml><?xml version="1.0" encoding="utf-8"?>
<calcChain xmlns="http://schemas.openxmlformats.org/spreadsheetml/2006/main">
  <c r="C14" i="73" l="1"/>
  <c r="C13" i="73"/>
  <c r="C33" i="72"/>
  <c r="C36" i="69" l="1"/>
  <c r="D83" i="71" l="1"/>
  <c r="D99" i="71"/>
  <c r="D117" i="71"/>
  <c r="D118" i="71"/>
  <c r="D119" i="71"/>
  <c r="C12" i="73" l="1"/>
  <c r="C15" i="73" s="1"/>
  <c r="C41" i="72"/>
  <c r="C39" i="72"/>
  <c r="C31" i="72"/>
  <c r="C25" i="72"/>
  <c r="C23" i="72"/>
  <c r="C22" i="72" s="1"/>
  <c r="C20" i="72"/>
  <c r="C16" i="72"/>
  <c r="C15" i="72" s="1"/>
  <c r="C12" i="72" s="1"/>
  <c r="C13" i="72"/>
  <c r="C30" i="72" l="1"/>
  <c r="C29" i="72" s="1"/>
  <c r="C43" i="72" s="1"/>
  <c r="D154" i="71"/>
  <c r="D152" i="71"/>
  <c r="D150" i="71"/>
  <c r="D148" i="71"/>
  <c r="D146" i="71"/>
  <c r="D144" i="71"/>
  <c r="D142" i="71"/>
  <c r="D121" i="71" s="1"/>
  <c r="D140" i="71"/>
  <c r="D138" i="71"/>
  <c r="D136" i="71"/>
  <c r="D134" i="71"/>
  <c r="D130" i="71"/>
  <c r="D128" i="71"/>
  <c r="D125" i="71"/>
  <c r="D122" i="71"/>
  <c r="D115" i="71"/>
  <c r="D114" i="71"/>
  <c r="D113" i="71" s="1"/>
  <c r="D111" i="71"/>
  <c r="D110" i="71" s="1"/>
  <c r="D109" i="71" s="1"/>
  <c r="D107" i="71"/>
  <c r="D106" i="71" s="1"/>
  <c r="D102" i="71" s="1"/>
  <c r="D101" i="71" s="1"/>
  <c r="D104" i="71"/>
  <c r="D103" i="71"/>
  <c r="D97" i="71"/>
  <c r="D96" i="71"/>
  <c r="D94" i="71"/>
  <c r="D93" i="71" s="1"/>
  <c r="D91" i="71"/>
  <c r="D90" i="71"/>
  <c r="D88" i="71"/>
  <c r="D87" i="71" s="1"/>
  <c r="D82" i="71" s="1"/>
  <c r="D85" i="71"/>
  <c r="D84" i="71"/>
  <c r="D80" i="71"/>
  <c r="D79" i="71"/>
  <c r="D77" i="71"/>
  <c r="D76" i="71" s="1"/>
  <c r="D72" i="71"/>
  <c r="D70" i="71"/>
  <c r="D69" i="71" s="1"/>
  <c r="D67" i="71"/>
  <c r="D65" i="71"/>
  <c r="D63" i="71"/>
  <c r="D58" i="71"/>
  <c r="D57" i="71" s="1"/>
  <c r="D56" i="71" s="1"/>
  <c r="D54" i="71"/>
  <c r="D52" i="71"/>
  <c r="D51" i="71" s="1"/>
  <c r="D50" i="71" s="1"/>
  <c r="D46" i="71"/>
  <c r="D45" i="71" s="1"/>
  <c r="D43" i="71"/>
  <c r="D42" i="71"/>
  <c r="D38" i="71" s="1"/>
  <c r="D37" i="71" s="1"/>
  <c r="D40" i="71"/>
  <c r="D39" i="71" s="1"/>
  <c r="D35" i="71"/>
  <c r="D33" i="71"/>
  <c r="D32" i="71" s="1"/>
  <c r="D31" i="71" s="1"/>
  <c r="D30" i="71" s="1"/>
  <c r="D28" i="71"/>
  <c r="D27" i="71" s="1"/>
  <c r="D26" i="71"/>
  <c r="D25" i="71" s="1"/>
  <c r="D23" i="71"/>
  <c r="D22" i="71" s="1"/>
  <c r="D21" i="71"/>
  <c r="D19" i="71"/>
  <c r="D18" i="71" s="1"/>
  <c r="D15" i="71"/>
  <c r="D14" i="71" s="1"/>
  <c r="C39" i="69"/>
  <c r="C32" i="69"/>
  <c r="C30" i="69"/>
  <c r="C27" i="69"/>
  <c r="C24" i="69"/>
  <c r="C19" i="69"/>
  <c r="C17" i="69"/>
  <c r="C13" i="69"/>
  <c r="D62" i="71" l="1"/>
  <c r="D61" i="71" s="1"/>
  <c r="D60" i="71" s="1"/>
  <c r="C41" i="69"/>
  <c r="D48" i="71"/>
  <c r="D156" i="71" s="1"/>
  <c r="D17" i="71"/>
  <c r="D13" i="71"/>
  <c r="D12" i="71" s="1"/>
  <c r="D75" i="71"/>
  <c r="D74" i="71" s="1"/>
  <c r="C10" i="70" l="1"/>
  <c r="C11" i="70" s="1"/>
</calcChain>
</file>

<file path=xl/sharedStrings.xml><?xml version="1.0" encoding="utf-8"?>
<sst xmlns="http://schemas.openxmlformats.org/spreadsheetml/2006/main" count="434" uniqueCount="355">
  <si>
    <t>Российской Федерации</t>
  </si>
  <si>
    <t>Код</t>
  </si>
  <si>
    <t>Наименование</t>
  </si>
  <si>
    <t>Общегосударственные вопросы</t>
  </si>
  <si>
    <t>Жилищно-коммунальное хозяйство</t>
  </si>
  <si>
    <t>0100</t>
  </si>
  <si>
    <t>0104</t>
  </si>
  <si>
    <t>0500</t>
  </si>
  <si>
    <t>к Решению Муниципального Совета</t>
  </si>
  <si>
    <t>0300</t>
  </si>
  <si>
    <t>Национальная безопасность и правоохранительная деятельность</t>
  </si>
  <si>
    <t>Борисоглебского сельского поселения</t>
  </si>
  <si>
    <t>0503</t>
  </si>
  <si>
    <t>Благоустройство</t>
  </si>
  <si>
    <t xml:space="preserve">по разделам и подразделам классификации расходов бюджетов </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</si>
  <si>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</si>
  <si>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Жилищное хозяйство</t>
  </si>
  <si>
    <t>0501</t>
  </si>
  <si>
    <t>0400</t>
  </si>
  <si>
    <t>0707</t>
  </si>
  <si>
    <t>0700</t>
  </si>
  <si>
    <t>Молодежная политика и оздоровление детей</t>
  </si>
  <si>
    <t>0800</t>
  </si>
  <si>
    <t>Культура</t>
  </si>
  <si>
    <t>0801</t>
  </si>
  <si>
    <t>Массовый спорт</t>
  </si>
  <si>
    <t>1100</t>
  </si>
  <si>
    <t>1102</t>
  </si>
  <si>
    <t>Национальная экономика</t>
  </si>
  <si>
    <t>Образование</t>
  </si>
  <si>
    <t>Культура и кинематография</t>
  </si>
  <si>
    <t>Физическая культура и спорт</t>
  </si>
  <si>
    <t>Социальное обеспечение населения</t>
  </si>
  <si>
    <t>1000</t>
  </si>
  <si>
    <t>1003</t>
  </si>
  <si>
    <t>Социальная политика</t>
  </si>
  <si>
    <t>0409</t>
  </si>
  <si>
    <t>Дорожное хозяйство (дорожные фонды)</t>
  </si>
  <si>
    <t>0113</t>
  </si>
  <si>
    <t>Другие общегосударственные вопросы</t>
  </si>
  <si>
    <t>0310</t>
  </si>
  <si>
    <t>Обеспечение пожарной безопасности</t>
  </si>
  <si>
    <t>Итого</t>
  </si>
  <si>
    <t>Код целевой классификации</t>
  </si>
  <si>
    <t>Вид расходов</t>
  </si>
  <si>
    <t>Муниципальная программа "Развитие культуры,  туризма и молодежной политики в Борисоглебском сельском поселении"</t>
  </si>
  <si>
    <t>Муниципальная целевая программа "Организация досуга и обеспечения жителей Борисоглебского сельского поселения услугами организации культуры"</t>
  </si>
  <si>
    <t>Иные межбюджетные трансферты на осуществление мероприятий по обеспечению жителей Борисоглебского сельского поселения услугами организаций культуры за счет средств бюджета поселения</t>
  </si>
  <si>
    <t>Муниципальная целевая программа "Развитие библиотечного дела на территории Борисоглебского сельского поселения"</t>
  </si>
  <si>
    <t>Иные межбюджетные трансферты на осуществление мероприятий по организации библиотечного обслуживания населения, комплектованию и обеспечению сохранности библиотечных фондов библиотек Борисоглебского сельского поселения за счет средств бюджета поселения</t>
  </si>
  <si>
    <t xml:space="preserve">Муниципальная целевая программа "Молодежь" </t>
  </si>
  <si>
    <t>Иные межбюджетные трансферты на осуществление мероприятий по работе с детьми и молодежью Борисоглебского сельского поселения за счет средств бюджета поселения</t>
  </si>
  <si>
    <t>Муниципальная программа "Физическая культура и спорт в Борисоглебском сельском поселении"</t>
  </si>
  <si>
    <t>Муниципальная целевая программа "Развитие физической культуры и спорта в Борисоглебском сельском поселении"</t>
  </si>
  <si>
    <t>Иные межбюджетные трансферты на осуществление мероприятий  для развития физической культуры и массового спорта на территории Борисоглебского сельского поселения за счет средств бюджета поселения</t>
  </si>
  <si>
    <t>Муниципальная программа "Обеспечение качественными коммунальными услугами населения Борисоглебского сельского поселения"</t>
  </si>
  <si>
    <t>Муниципальная целевая программа "Развитие муниципальной службы в Администрации Борисоглебского сельского поселения Ярославской области"</t>
  </si>
  <si>
    <t>Муниципальная программа "Обеспечение доступным и комфортным жильем населения Борисоглебского сельского поселения"</t>
  </si>
  <si>
    <t>Муниципальная целевая программа "Переселение граждан из аварийного и признанного непригодным для проживания жилищного фонда Борисоглебского сельского поселения"</t>
  </si>
  <si>
    <t>Муниципальная целевая программа "Поддержка граждан, проживающих на территории Борисоглебского сельского поселения, в сфере ипотечного жилищного кредитования"</t>
  </si>
  <si>
    <t>Межбюджетные трансферты</t>
  </si>
  <si>
    <t>Закупка товаров, работ и услуг для государственных (муниципальных) нужд</t>
  </si>
  <si>
    <t>Иные бюджетные ассигнования</t>
  </si>
  <si>
    <t>Муниципальная программа "Развитие дорожного хозяйства и транспорта в Борисоглебском сельском поселении"</t>
  </si>
  <si>
    <t>Муниципальная целевая программа "Развитие сети автомобильных дорог Борисоглебского сельского поселения"</t>
  </si>
  <si>
    <t>Муниципальная программа "Защита населения и территории Борисоглебского сельского поселения от чрезвычайных ситуаций, обеспечение пожарной безопасности и безопасности людей на водных объектах"</t>
  </si>
  <si>
    <t>Муниципальная целевая программа "Защита населения и территории Борисоглебского сельского поселения от чрезвычайных ситуаций, обеспечение  пожарной безопасности и безопасности людей на водных объектах"</t>
  </si>
  <si>
    <t>Организация и осуществление мероприятий по пожарной безопасности Борисоглебского сельского поселения</t>
  </si>
  <si>
    <t>Организация и осуществление мероприятий по обеспечению безопасности людей на водных объектах, охране их жизни и здоровья</t>
  </si>
  <si>
    <t>Муниципальная программа " Благоустройство территории Борисоглебского сельского поселения"</t>
  </si>
  <si>
    <t>Муниципальная целевая программа " Содержание объектов благоустройства на  территории Борисоглебского сельского поселения"</t>
  </si>
  <si>
    <t>Расходы на уличное освещение территории Борисоглебского сельского поселения</t>
  </si>
  <si>
    <t>Расходы на озеленение территории Борисоглебского сельского поселения</t>
  </si>
  <si>
    <t>Расходы на организацию и содержание мест захоронения</t>
  </si>
  <si>
    <t>Непрограммные расходы</t>
  </si>
  <si>
    <t>Глава муниципального образования</t>
  </si>
  <si>
    <t>Центральный аппарат</t>
  </si>
  <si>
    <t>Иные межбюджетные трансферты на осуществление переданных полномочий по исполнению бюджета поселения в части казначейского исполнения бюджета Борисоглебского сельского поселения</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</si>
  <si>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</si>
  <si>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Иные межбюджетные трансферты на осуществление переданных полномочий контрольно-счетного органа Борисоглебского сельского поселения по осуществлению внешнего муниципального финансового контроля</t>
  </si>
  <si>
    <t>Иные межбюджетные трансферты на осуществление переданных полномочий по организации библиотечного обслуживания населения Борисоглебского сельского поселения</t>
  </si>
  <si>
    <t xml:space="preserve">Иные межбюджетные трансферты на осуществление переданных полномочий по созданию условий для организации досуга жителей Борисоглебского сельского поселения </t>
  </si>
  <si>
    <t>Иные межбюджетные трансферты на осуществление переданных полномочий по организации мероприятий по работе с детьми и молодежью в Борисоглебском сельском поселении</t>
  </si>
  <si>
    <t xml:space="preserve">Иные межбюджетные трансферты на осуществление переданных полномочий по обеспечению условий для развития на территории Борисоглебского сельского поселения физической культуры и массового спорта и организации проведения официальных физкультурно-оздоровительных и спортивных мероприятий </t>
  </si>
  <si>
    <t>ИТОГО:</t>
  </si>
  <si>
    <t>ИТОГО</t>
  </si>
  <si>
    <t>0314</t>
  </si>
  <si>
    <t>Другие вопросы в области национальной безопасности и правоохранительной деятельности</t>
  </si>
  <si>
    <t>Муниципальная программа "Развитие местного самоуправления Борисоглебского сельского поселения"</t>
  </si>
  <si>
    <t>Резервные фонды исполнительных органов местных администраций</t>
  </si>
  <si>
    <t>Иные межбюджетные трансферты</t>
  </si>
  <si>
    <t>Администрация Борисоглебского сельского поселения</t>
  </si>
  <si>
    <t>Наименование главного распорядителя                       бюджетных средств</t>
  </si>
  <si>
    <t>Код ГРБС</t>
  </si>
  <si>
    <t xml:space="preserve"> </t>
  </si>
  <si>
    <t>200</t>
  </si>
  <si>
    <t>1001</t>
  </si>
  <si>
    <t>Пенсионное обеспечение</t>
  </si>
  <si>
    <t>01.0.00.00000</t>
  </si>
  <si>
    <t>01.1.00.00000</t>
  </si>
  <si>
    <t>01.1.03.65010</t>
  </si>
  <si>
    <t>01.2.00.00000</t>
  </si>
  <si>
    <t>01.2.04.65030</t>
  </si>
  <si>
    <t>01.3.00.00000</t>
  </si>
  <si>
    <t>01.3.01.65050</t>
  </si>
  <si>
    <t>02.0.00.00000</t>
  </si>
  <si>
    <t>02.1.00.00000</t>
  </si>
  <si>
    <t>02.1.03.65070</t>
  </si>
  <si>
    <t>03.0.00.00000</t>
  </si>
  <si>
    <t>03.3.01.65210</t>
  </si>
  <si>
    <t>03.3.00.00000</t>
  </si>
  <si>
    <t>01.1.03.00000</t>
  </si>
  <si>
    <t>01.2.04.00000</t>
  </si>
  <si>
    <t>01.3.01.00000</t>
  </si>
  <si>
    <t>02.1.03.00000</t>
  </si>
  <si>
    <t>Капитальный ремонт  многоквартирных домов и ремонт общего имущества,находящихся в муниципальной собственности</t>
  </si>
  <si>
    <t>03.3.01.00000</t>
  </si>
  <si>
    <t>04.0.00.00000</t>
  </si>
  <si>
    <t>04.1.00.00000</t>
  </si>
  <si>
    <t>Создание условий для профессионального развития и подготовки кадров муниципальной службы в администрации Борисоглебского сельского поселения, стимулирование муниципальных служащих к обучению, повышению квалификации</t>
  </si>
  <si>
    <t>04.1.04.00000</t>
  </si>
  <si>
    <t>Обеспечение устойчивого развития кадрового потенциала и повышения эффективности муниципальной службы, внедрение новых методов планирования, стимулирования и оценки деятельности муниципальных служащих</t>
  </si>
  <si>
    <t>04.1.05.00000</t>
  </si>
  <si>
    <t>04.1.04.65220</t>
  </si>
  <si>
    <t>04.1.05.65220</t>
  </si>
  <si>
    <t>05.0.00.00000</t>
  </si>
  <si>
    <t>05.1.00.00000</t>
  </si>
  <si>
    <t>05.2.00.00000</t>
  </si>
  <si>
    <t>Социальное обеспечение и иные выплаты населению</t>
  </si>
  <si>
    <t>300</t>
  </si>
  <si>
    <t>05.2.01.00000</t>
  </si>
  <si>
    <t xml:space="preserve">Поддержка молодых семей, проживающих на территории Борисоглебского сельского поселения, в приобретении (строительстве) жилья </t>
  </si>
  <si>
    <t>05.4.00.00000</t>
  </si>
  <si>
    <t>05.4.01.00000</t>
  </si>
  <si>
    <t>06.0.00.00000</t>
  </si>
  <si>
    <t>06.1.00.00000</t>
  </si>
  <si>
    <t>Осуществление дорожной деятельности в отношении автомобильных дорог местного значения вне границ населенных пунктов в границах поселения</t>
  </si>
  <si>
    <t>06.1.01.00000</t>
  </si>
  <si>
    <t>06.1.02.00000</t>
  </si>
  <si>
    <t>06.1.01.65300</t>
  </si>
  <si>
    <t>08.0.00.00000</t>
  </si>
  <si>
    <t>08.1.00.00000</t>
  </si>
  <si>
    <t>08.1.01.00000</t>
  </si>
  <si>
    <t>08.1.01.65350</t>
  </si>
  <si>
    <t>08.1.03.00000</t>
  </si>
  <si>
    <t>08.1.03.65370</t>
  </si>
  <si>
    <t>09.0.00.00000</t>
  </si>
  <si>
    <t>09.1.00.00000</t>
  </si>
  <si>
    <t>Организация взаимодействия между предприятиями, организациями и учреждениями при решении вопросов благоустройства поселения</t>
  </si>
  <si>
    <t>09.1.01.00000</t>
  </si>
  <si>
    <t>09.1.01.65410</t>
  </si>
  <si>
    <t>Приведение в качественное состояние элементов благоустройства населенных пунктов.</t>
  </si>
  <si>
    <t>09.1.02.00000</t>
  </si>
  <si>
    <t>09.1.02.65400</t>
  </si>
  <si>
    <t>09.1.03.00000</t>
  </si>
  <si>
    <t>Оздоровление санитарной экологической обстановки в поселении и на свободных территориях, ликвидация стихийных навалов мусора;</t>
  </si>
  <si>
    <t>09.1.04.00000</t>
  </si>
  <si>
    <t>09.1.03.65390</t>
  </si>
  <si>
    <t>09.1.04.65410</t>
  </si>
  <si>
    <t>Обеспечение функции уличного освещения в поселении</t>
  </si>
  <si>
    <t>09.1.05.65380</t>
  </si>
  <si>
    <t>20.0.00.00000</t>
  </si>
  <si>
    <t>20.0.00.85010</t>
  </si>
  <si>
    <t>20.0.00.85020</t>
  </si>
  <si>
    <t>20.0.00.85070</t>
  </si>
  <si>
    <t>20.0.00.85100</t>
  </si>
  <si>
    <t>20.0.00.85110</t>
  </si>
  <si>
    <t>20.0.00.85130</t>
  </si>
  <si>
    <t>20.0.00.85140</t>
  </si>
  <si>
    <t>20.0.00.85160</t>
  </si>
  <si>
    <t>20.0.00.85150</t>
  </si>
  <si>
    <t>Осуществление полномочий по решению вопросов местного значения: дорожная деятельность в отношении автомобильных дорог местного значения вне границ населенных пунктов в границах поселения</t>
  </si>
  <si>
    <t>100</t>
  </si>
  <si>
    <t>20.0.00.20500</t>
  </si>
  <si>
    <t>Финасовые средства на взнос капитального ремонта за нанимателей жилых помещений муниципального жилья</t>
  </si>
  <si>
    <t>Обеспечение равного доступа к культурным благам и возможности реализации творческого потенциала в сфере культуры и искусства для всех жителей Борисоглебского сельского поселения</t>
  </si>
  <si>
    <t>Пополнение, обеспечение сохранности библиотечного фонда</t>
  </si>
  <si>
    <t>Реализация в полном  объеме  системы  мероприятий, обеспечивающих        формирование         активного социально-значимого отношения молодежи  к  проблемам общества и окружающей среды,  способствующего  росту уровня жизни молодого поколения поселения</t>
  </si>
  <si>
    <t>Совершенствование организации физкультурно-спортивной деятельности</t>
  </si>
  <si>
    <t>Формирование рынка доступного жилья через создание условий для сбалансированного увеличения платежеспособного спроса населения на жилье, в том числе с помощью развития ипотечного жилищного кредитования и увеличения объемов жилищного строительства</t>
  </si>
  <si>
    <t>Увеличение доли молодых семей, имеющих возможность приобретения (строительство) жилья с помощью собственных, заемных средств, а также социальных выплат и субсидий на приобретение(строительство) жилья</t>
  </si>
  <si>
    <t>Разработка и реализация мероприятий, направленных на соблюдение правил пожарной безопасности населением</t>
  </si>
  <si>
    <t>Организация работы по предупреждению и пресечению нарушений требований пожарной безопасности и правил поведения на воде</t>
  </si>
  <si>
    <t>09.1.05.00000</t>
  </si>
  <si>
    <t>Реализация мероприятий в рамках программы развития муниципальной службы</t>
  </si>
  <si>
    <t>Мероприятия по  благоустройству территории Борисоглебского сельского поселения.</t>
  </si>
  <si>
    <t>0200</t>
  </si>
  <si>
    <t>0203</t>
  </si>
  <si>
    <t>Национальная оборона</t>
  </si>
  <si>
    <t>Мобилизационная и вневойсковая подготовка</t>
  </si>
  <si>
    <t>20.0.00.51180</t>
  </si>
  <si>
    <t>Осуществление первичного воинского учета на территориях, где отсутствуют военные комиссариаты</t>
  </si>
  <si>
    <t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t>
  </si>
  <si>
    <t>0111</t>
  </si>
  <si>
    <t>Резервные фонды</t>
  </si>
  <si>
    <t>0412</t>
  </si>
  <si>
    <t>Другие вопросы в области национальной экономики</t>
  </si>
  <si>
    <t>Муниципальная программа "Формирование современной городской среды Борисоглебского сельского поселения"</t>
  </si>
  <si>
    <t>Муниципальная целевая программа "Формирование современной городской среды на территории Борисоглебского сельского поселения"</t>
  </si>
  <si>
    <t>13.0.00.00000</t>
  </si>
  <si>
    <t>13.1.00.00000</t>
  </si>
  <si>
    <t>Муниципальная программа "Обеспечение жителей Борисоглебского сельского поселения услугами связи, общественного питания, торговли и бытового обслуживания"</t>
  </si>
  <si>
    <t>Муниципальная программа "Развитие бытового обслуживания населения на территории Борисоглебского сельского поселения"</t>
  </si>
  <si>
    <t>12.0.00.00000</t>
  </si>
  <si>
    <t>12.1.00.00000</t>
  </si>
  <si>
    <t>Повышение качества и доступности бытовых услуг и товаров для населения</t>
  </si>
  <si>
    <t>12.1.01.00000</t>
  </si>
  <si>
    <t>Иные межбюджетные трансферты на осуществление части полномочий Борисоглебского сельского поселения по решению вопросов местного значения по созданию условий для обеспечения жителей поселения услугами бытового обслуживания в части создания условий для обеспечения жителей поселения услугами бань</t>
  </si>
  <si>
    <t>12.1.01.65460</t>
  </si>
  <si>
    <t>20.0.00.85190</t>
  </si>
  <si>
    <t>500</t>
  </si>
  <si>
    <t>14.0.00.00000</t>
  </si>
  <si>
    <t>14.1.00.00000</t>
  </si>
  <si>
    <t>20.0.00.85050</t>
  </si>
  <si>
    <t>Мероприятия по управлению, распоряжению имуществом, находящимся в муниципальной собственности</t>
  </si>
  <si>
    <t>14.1.04.65480</t>
  </si>
  <si>
    <t>Муниципальная   программа "Повышение безопасности дорожного движения в Борисоглебском сельском поселении Борисоглебского муниципального района Ярославской области"</t>
  </si>
  <si>
    <t>Муниципальная целевая программа "Повышение безопасности дорожного движения в Борисоглебском сельском поселении Борисоглебского муниципального района Ярославской области"</t>
  </si>
  <si>
    <t>04.1.02.00000</t>
  </si>
  <si>
    <t>04.1.02.65220</t>
  </si>
  <si>
    <t>Формирование организационно-методического и аналитического сопровождения системы муниципальной службы</t>
  </si>
  <si>
    <t>Финансовые средства на меры муниципальной поддержки проведения капитального ремонта общего имущества в многоквартирных домах</t>
  </si>
  <si>
    <t>03.3.02.65490</t>
  </si>
  <si>
    <t xml:space="preserve">05.2.01.61230 </t>
  </si>
  <si>
    <t>05.4.01.L4970</t>
  </si>
  <si>
    <t>Приложение 3</t>
  </si>
  <si>
    <t>Реализация мероприятий по формированию современной городской среды</t>
  </si>
  <si>
    <t>13.1.F2.55550</t>
  </si>
  <si>
    <t>четвертого созыва</t>
  </si>
  <si>
    <t xml:space="preserve">Расходы бюджета Борисоглебского сельского поселения на 2020 год </t>
  </si>
  <si>
    <t>2020 год (руб.)</t>
  </si>
  <si>
    <t>Ведомственная структура расходов бюджета Борисоглебского сельского поселения                                         на 2020 год</t>
  </si>
  <si>
    <t>2020 год                        (руб.)</t>
  </si>
  <si>
    <t>Расходы бюджета Борисоглебского сельского поселения по целевым статьям (муниципальным программам и непрограммным направлениям деятельности) и группам видов расходов классификации расходов бюджетов Российской Федерации на 2020 год</t>
  </si>
  <si>
    <t>Муниципальная адресная программа по проведению капитального ремонта многоквартирных домов в Борисоглебском сельском поселении с участием средств Фонда содействия реформированию ЖКХ и областного бюджета</t>
  </si>
  <si>
    <t>Реализация задач в поддержку граждан, проживающих на территории Борисоглебского сельского поселения, в сфере ипотечного жилищного кредитования за счет средств бюджета сельского поселения</t>
  </si>
  <si>
    <t>Реализация задач в поддержку граждан, проживающих на территории Борисоглебского сельского поселения, в сфере ипотечного жилищного кредитования за счет средств областного бюджета</t>
  </si>
  <si>
    <t>05.2.01.71230</t>
  </si>
  <si>
    <t>Поддержка молодых семей, проживающих на территории Борисоглебского сельского поселения, в приобретении (строительстве) жилья</t>
  </si>
  <si>
    <t>Капитальный ремонт, ремонт и содержание дорог общего пользования, а также мостовых и иных конструкций на них в границах населенных пунктов Борисоглебского сельского поселения</t>
  </si>
  <si>
    <t>Капитальный ремонт, ремонт и содержание автомобильных дорог Борисоглебского сельского поселения в границах населенных пунктов в границах поселения за счет средств бюджета сельского поселения</t>
  </si>
  <si>
    <t>06.1.01.62440</t>
  </si>
  <si>
    <t>Ремонт и содержание автомобильных дорог Борисоглебского сельского поселения в границах населенных пунктов в границах поселения за счет средств  бюджета поселения</t>
  </si>
  <si>
    <t>Капитальный ремонт, ремонт и содержание автомобильных дорог Борисоглебского сельского поселения в границах населенных пунктов в границах поселения за счет средств областного бюджета</t>
  </si>
  <si>
    <t>06.1.01.72440</t>
  </si>
  <si>
    <t>Капитальный ремонт, ремонт и содержание автомобильных дорог, а также мостовых и иных конструкций на них вне границ населенных пунктов Борисоглебского сельского поселения</t>
  </si>
  <si>
    <t>06.1.02.20290</t>
  </si>
  <si>
    <t>Капитальный ремонт, ремонт и содержание автомобильных дорог Борисоглебского сельского поселения вне границ населенных пунктов в границах поселения за счет средств областного бюджета</t>
  </si>
  <si>
    <t>06.1.02.72440</t>
  </si>
  <si>
    <t xml:space="preserve"> Прочие мероприятия по благоустройству территории Борисоглебского сельского поселения</t>
  </si>
  <si>
    <t>Привлечение жителей к участию в решении проблем благоустройства населенных пунктов</t>
  </si>
  <si>
    <t>Расширение ассортимента предоставляемых населению услуг</t>
  </si>
  <si>
    <t>12.1.02.00000</t>
  </si>
  <si>
    <t>Иные межбюджетные трансферты на осуществление части полномочий Борисоглебского сельского поселения по решению вопросов местного значения по организации ритуальных услуг и содержание мест захоронения,  в части организации ритуальных услуг</t>
  </si>
  <si>
    <t>12.1.02.65500</t>
  </si>
  <si>
    <t>Мероприятия по совершенствованию организации движения транспорта и пешеходов в поселении</t>
  </si>
  <si>
    <t>Доплата к пенсии лицам, замещавшим муниципальные должности и должности муниципальной службы</t>
  </si>
  <si>
    <t>20.0.00.85170</t>
  </si>
  <si>
    <t>Иные межбюджетные трансферты на осуществление части  полномочий Борисоглебского сельского поселения по решению по решению вопросов местного значения по созданию условий для обеспечения жителей поселения услугами бытового обслуживания, части создания условий для обеспечения жителей поселения услугами бань</t>
  </si>
  <si>
    <t>Иные межбюджетные трансферты на осуществление части  полномочий Борисоглебского сельского поселения по решению по решению вопросов местного значения по организации ритуальных услуг и содержание мест захоронения,  в части организации ритуальных услуг</t>
  </si>
  <si>
    <t>20.0.00.85210</t>
  </si>
  <si>
    <t>Приложение 1</t>
  </si>
  <si>
    <t xml:space="preserve">   Прогнозируемые доходы бюджета Борисоглебского сельского поселения</t>
  </si>
  <si>
    <t xml:space="preserve">на 2020 г. в соответствии с классификацией доходов бюджетов </t>
  </si>
  <si>
    <t>Код бюджетной классификации РФ</t>
  </si>
  <si>
    <t>Наименование дохода</t>
  </si>
  <si>
    <t>2020 год    (руб.)</t>
  </si>
  <si>
    <t>000 100 00000 00 0000 000</t>
  </si>
  <si>
    <t>Налоговые и неналоговые доходы</t>
  </si>
  <si>
    <t>000 101 00000 00 0000 000</t>
  </si>
  <si>
    <t>Налоги на прибыль, доходы</t>
  </si>
  <si>
    <t>182 101 02000 01 0000 110</t>
  </si>
  <si>
    <t>Налог на доходы физических лиц</t>
  </si>
  <si>
    <t xml:space="preserve">000 103 00000 00 0000 000 </t>
  </si>
  <si>
    <t>Налоги на товары (работы, услуги), реализуемые на территории Российской Федерации</t>
  </si>
  <si>
    <t>100 103 02000 01 0000 110</t>
  </si>
  <si>
    <t>Акцизы по подакцизным товарам (продукции), производимым на территории Российской Федерации</t>
  </si>
  <si>
    <t>100 103 02231 01 0000 110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</si>
  <si>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</si>
  <si>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100 103 02241 01 0000 110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</si>
  <si>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</si>
  <si>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100 103 02251 01 0000 110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</si>
  <si>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</si>
  <si>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000 105 00000 00 0000 000</t>
  </si>
  <si>
    <t>Налоги на совокупный налог</t>
  </si>
  <si>
    <t xml:space="preserve">182 1 05 03010 01 0000 110 </t>
  </si>
  <si>
    <t>Единый сельскохозяйственный налог</t>
  </si>
  <si>
    <t>000 106 00000 00 0000 000</t>
  </si>
  <si>
    <t>Налоги на имущество</t>
  </si>
  <si>
    <t>182 106 01000 00 0000 110</t>
  </si>
  <si>
    <t>Налог на имущество физических лиц</t>
  </si>
  <si>
    <t>182 106 01030 10 0000 110</t>
  </si>
  <si>
    <t>Налог на имущество физических лиц, взимаемый по ставкам, применяемым к объектам налогообложения, расположенным в границах сельских поселений</t>
  </si>
  <si>
    <t>182 106 06000 00 0000 110</t>
  </si>
  <si>
    <t>Земельный налог</t>
  </si>
  <si>
    <t>182 106 06033 10 0000 110</t>
  </si>
  <si>
    <t>Земельный налог с организаций, обладающих земельным участком, расположенным в границах сельских поселений</t>
  </si>
  <si>
    <t>182 106 06043 10 0000 110</t>
  </si>
  <si>
    <t>Земельный налог с физических лиц, обладающих земельным участком, расположенным в границах сельских поселений</t>
  </si>
  <si>
    <t>000 200 00000 00 0000 000</t>
  </si>
  <si>
    <t>Безвозмездные поступления</t>
  </si>
  <si>
    <t>000 202 00000 00 0000 000</t>
  </si>
  <si>
    <t>Безвозмездные поступления от других бюджетов бюджетной системы Российской Федерации</t>
  </si>
  <si>
    <t>000 202 10000 00 0000 150</t>
  </si>
  <si>
    <t>Дотации бюджетам бюджетной системы Российской Федерации</t>
  </si>
  <si>
    <t>850 202 15001 10 0000 150</t>
  </si>
  <si>
    <t>Дотации бюджетам сельских поселений на выравнивание бюджетной обеспеченности из бюджета субъекта Российской Федерации</t>
  </si>
  <si>
    <t>000 202 20000 00 0000 150</t>
  </si>
  <si>
    <t>Субсидии бюджетам бюджетной системы Российской Федерации (межбюджетные субсидии)</t>
  </si>
  <si>
    <t>850 202 20041 10 0000 150</t>
  </si>
  <si>
    <t>Субсидии бюджетам сельских поселений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</si>
  <si>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850 202 25497 10 0000 150</t>
  </si>
  <si>
    <t>Субсидии бюджетам сельских поселений на реализацию мероприятий по обеспечению жильем молодых семей</t>
  </si>
  <si>
    <t>850 202 25555 10 0000 150</t>
  </si>
  <si>
    <t>Субсидии бюджетам сельских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t>
  </si>
  <si>
    <t>Прочие субсидии бюджетам сельских поселений (Субсидия на реализацию задачи по государственной поддержке граждан, проживающих на территории Ярославской области, в сфере ипотечного жилищного кредитования)</t>
  </si>
  <si>
    <t>000 202 30000 10 0000 150</t>
  </si>
  <si>
    <t>Субвенции бюджетам бюджетной системы Российской Федерации</t>
  </si>
  <si>
    <t>850 202 35118 10 0000 150</t>
  </si>
  <si>
    <t>Субвенции бюджетам сельских поселений на осуществление первичного воинского учета на территориях, где отсутствуют военные комиссариаты</t>
  </si>
  <si>
    <t>000 202 40000 00 0000 150</t>
  </si>
  <si>
    <t>850 202 40014 10 0000 150</t>
  </si>
  <si>
    <t>Межбюджетные трансферты,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t>
  </si>
  <si>
    <t>Всего доходов</t>
  </si>
  <si>
    <t>Источники</t>
  </si>
  <si>
    <t>внутреннего финансирования дефицита бюджета</t>
  </si>
  <si>
    <t xml:space="preserve">Борисоглебского сельского поселения на 2020 год </t>
  </si>
  <si>
    <t>НАИМЕНОВАНИЕ</t>
  </si>
  <si>
    <t>План (руб.) 2020 г.</t>
  </si>
  <si>
    <t>850 0105 0000 00 0000 000</t>
  </si>
  <si>
    <t>Изменение остатков средств на счетах по учету средств бюджета</t>
  </si>
  <si>
    <t>850 0105 0201 10 0000 510</t>
  </si>
  <si>
    <t>Увеличение прочих остатков денежных средств бюджетов поселений</t>
  </si>
  <si>
    <t>850 0105 0201 10 0000 610</t>
  </si>
  <si>
    <t>Уменьшение прочих остатков денежных средств  бюджетов поселений</t>
  </si>
  <si>
    <t>ИТОГО источников внутреннего финансирования</t>
  </si>
  <si>
    <t>Приложение 5</t>
  </si>
  <si>
    <t>Приложение 4</t>
  </si>
  <si>
    <t>от   10.04.2020   г. № 422</t>
  </si>
  <si>
    <t xml:space="preserve">от    10.04.2020 г. №422 </t>
  </si>
  <si>
    <t xml:space="preserve">от   10.04.2020  г. № 422 </t>
  </si>
  <si>
    <t>от 10.04.2020  г. №  422</t>
  </si>
  <si>
    <t xml:space="preserve">от    10.04.2020 г. № 422 </t>
  </si>
  <si>
    <t>09.1.06.76900</t>
  </si>
  <si>
    <t>Реализация мероприятий по борьбе с борщевиком Сосновского за счет средств областного бюджета</t>
  </si>
  <si>
    <t>Муниципальная программа «Создание доступной среды для инвалидов и других маломобильных групп населения в администрации Борисоглебского сельского поселения Борисоглебского муниципального района Ярославской области на  2020-2022 годы»</t>
  </si>
  <si>
    <t>15.0.00.00000</t>
  </si>
  <si>
    <t>15.1.00.00000</t>
  </si>
  <si>
    <t>Муниципальная целевая программа «Создание доступной среды для инвалидов и других маломобильных групп населения в администрации Борисоглебского сельского поселения Борисоглебского муниципального района Ярославской области на  2020-2022 годы»</t>
  </si>
  <si>
    <t>Реализация мероприятий по созданию условий доступной среды для инвалидов и других маломобильных групп населения.</t>
  </si>
  <si>
    <t>15.1.01.65510</t>
  </si>
  <si>
    <t>Приложение 2</t>
  </si>
  <si>
    <t>850 202 29999 10 2005 150</t>
  </si>
  <si>
    <t>850 202 29999 10 2047 150</t>
  </si>
  <si>
    <t>Прочие субсидии бюджетам сельских поселений (Субсидия на реализацию мероприятий по борьбе с борщевиком Сосновского)</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</si>
</sst>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2" x14ac:knownFonts="1">
    <font>
      <sz val="10"/>
      <name val="Arial Cyr"/>
      <charset val="204"/>
    </font>
    <font>
      <sz val="10"/>
      <name val="Arial"/>
      <family val="2"/>
      <charset val="204"/>
    </font>
    <font>
      <sz val="11"/>
      <name val="Arial Narrow"/>
      <family val="2"/>
      <charset val="204"/>
    </font>
    <font>
      <b/>
      <sz val="11"/>
      <name val="Arial Narrow"/>
      <family val="2"/>
      <charset val="204"/>
    </font>
    <font>
      <sz val="11"/>
      <color theme="1"/>
      <name val="Arial Narrow"/>
      <family val="2"/>
      <charset val="204"/>
    </font>
    <font>
      <b/>
      <sz val="11"/>
      <color theme="1"/>
      <name val="Arial Narrow"/>
      <family val="2"/>
      <charset val="204"/>
    </font>
    <font>
      <b/>
      <i/>
      <sz val="11"/>
      <name val="Arial Narrow"/>
      <family val="2"/>
      <charset val="204"/>
    </font>
    <font>
      <i/>
      <sz val="11"/>
      <color theme="1"/>
      <name val="Arial Narrow"/>
      <family val="2"/>
      <charset val="204"/>
    </font>
    <font>
      <i/>
      <sz val="11"/>
      <name val="Arial Narrow"/>
      <family val="2"/>
      <charset val="204"/>
    </font>
    <font>
      <i/>
      <sz val="10"/>
      <name val="Arial Narrow"/>
      <family val="2"/>
      <charset val="204"/>
    </font>
    <font>
      <sz val="10"/>
      <name val="Arial Cyr"/>
      <charset val="204"/>
    </font>
    <font>
      <b/>
      <sz val="10"/>
      <name val="Arial Cyr"/>
      <charset val="204"/>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indexed="4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s>
  <cellStyleXfs count="4">
    <xf numFmtId="0" fontId="0" fillId="0" borderId="0"/>
    <xf numFmtId="0" fontId="1" fillId="0" borderId="0"/>
    <xf numFmtId="0" fontId="1" fillId="0" borderId="0"/>
    <xf numFmtId="0" fontId="10" fillId="0" borderId="0"/>
  </cellStyleXfs>
  <cellXfs count="206">
    <xf numFmtId="0" fontId="0" fillId="0" borderId="0" xfId="0"/>
    <xf numFmtId="0" fontId="2" fillId="0" borderId="1" xfId="0" applyFont="1" applyBorder="1" applyAlignment="1">
      <alignment horizontal="center" vertical="center"/>
    </xf>
    <xf numFmtId="0" fontId="2" fillId="0" borderId="0" xfId="0" applyFont="1"/>
    <xf numFmtId="0" fontId="2" fillId="0" borderId="1" xfId="0" applyFont="1" applyBorder="1" applyAlignment="1">
      <alignment horizontal="center" wrapText="1"/>
    </xf>
    <xf numFmtId="0" fontId="2" fillId="0" borderId="0" xfId="0" applyFont="1" applyBorder="1"/>
    <xf numFmtId="0" fontId="3" fillId="0" borderId="1" xfId="0" applyFont="1" applyBorder="1" applyAlignment="1">
      <alignment vertical="top" wrapText="1"/>
    </xf>
    <xf numFmtId="0" fontId="2" fillId="0" borderId="1" xfId="0" applyFont="1" applyBorder="1" applyAlignment="1">
      <alignment vertical="top" wrapText="1"/>
    </xf>
    <xf numFmtId="0" fontId="2" fillId="0" borderId="1" xfId="0" applyFont="1" applyBorder="1" applyAlignment="1">
      <alignment horizontal="center"/>
    </xf>
    <xf numFmtId="49" fontId="3" fillId="4" borderId="1" xfId="0" applyNumberFormat="1" applyFont="1" applyFill="1" applyBorder="1" applyAlignment="1">
      <alignment horizontal="center" vertical="center" wrapText="1"/>
    </xf>
    <xf numFmtId="49" fontId="3"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49" fontId="5" fillId="4" borderId="1" xfId="0" applyNumberFormat="1" applyFont="1" applyFill="1" applyBorder="1" applyAlignment="1">
      <alignment horizontal="center" vertical="center" wrapText="1"/>
    </xf>
    <xf numFmtId="49" fontId="5"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3"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49" fontId="5" fillId="3" borderId="2" xfId="0" applyNumberFormat="1" applyFont="1" applyFill="1" applyBorder="1" applyAlignment="1">
      <alignment vertical="center" wrapText="1"/>
    </xf>
    <xf numFmtId="0" fontId="3" fillId="0" borderId="0" xfId="0" applyFont="1" applyFill="1" applyBorder="1"/>
    <xf numFmtId="0" fontId="2" fillId="0" borderId="0" xfId="0" applyFont="1" applyFill="1"/>
    <xf numFmtId="0" fontId="6" fillId="0" borderId="0" xfId="0" applyFont="1" applyFill="1" applyBorder="1"/>
    <xf numFmtId="0" fontId="2" fillId="0" borderId="0" xfId="0" applyFont="1" applyFill="1" applyBorder="1"/>
    <xf numFmtId="164" fontId="3" fillId="0" borderId="0" xfId="0" applyNumberFormat="1" applyFont="1" applyFill="1" applyBorder="1" applyAlignment="1">
      <alignment horizontal="right" vertical="center" wrapText="1"/>
    </xf>
    <xf numFmtId="49" fontId="3" fillId="2" borderId="1" xfId="0" applyNumberFormat="1" applyFont="1" applyFill="1" applyBorder="1" applyAlignment="1">
      <alignment horizontal="center" vertical="center" wrapText="1"/>
    </xf>
    <xf numFmtId="2" fontId="2" fillId="2" borderId="1" xfId="0" applyNumberFormat="1" applyFont="1" applyFill="1" applyBorder="1" applyAlignment="1">
      <alignment horizontal="right" vertical="center" wrapText="1"/>
    </xf>
    <xf numFmtId="0" fontId="3" fillId="0" borderId="0" xfId="0" applyFont="1" applyFill="1" applyBorder="1" applyAlignment="1">
      <alignment vertical="center" wrapText="1"/>
    </xf>
    <xf numFmtId="49" fontId="2" fillId="2" borderId="1" xfId="0" applyNumberFormat="1" applyFont="1" applyFill="1" applyBorder="1" applyAlignment="1">
      <alignment horizontal="center" vertical="center" wrapText="1"/>
    </xf>
    <xf numFmtId="0" fontId="2" fillId="0" borderId="0" xfId="0" applyFont="1" applyFill="1" applyBorder="1" applyAlignment="1">
      <alignment vertical="center" wrapText="1"/>
    </xf>
    <xf numFmtId="0" fontId="7" fillId="3" borderId="1" xfId="0" applyFont="1" applyFill="1" applyBorder="1" applyAlignment="1">
      <alignment horizontal="center" vertical="center" wrapText="1"/>
    </xf>
    <xf numFmtId="0" fontId="7" fillId="3" borderId="1" xfId="0" applyFont="1" applyFill="1" applyBorder="1" applyAlignment="1">
      <alignment vertical="center" wrapText="1"/>
    </xf>
    <xf numFmtId="49" fontId="6" fillId="2" borderId="1" xfId="0" applyNumberFormat="1" applyFont="1" applyFill="1" applyBorder="1" applyAlignment="1">
      <alignment horizontal="center" vertical="center" wrapText="1"/>
    </xf>
    <xf numFmtId="2" fontId="8" fillId="2" borderId="1" xfId="0" applyNumberFormat="1" applyFont="1" applyFill="1" applyBorder="1" applyAlignment="1">
      <alignment horizontal="right" vertical="center" wrapText="1"/>
    </xf>
    <xf numFmtId="0" fontId="8" fillId="0" borderId="0" xfId="0" applyFont="1" applyFill="1" applyBorder="1" applyAlignment="1">
      <alignment vertical="center" wrapText="1"/>
    </xf>
    <xf numFmtId="49" fontId="8" fillId="2"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2" fontId="2" fillId="0" borderId="1" xfId="0" applyNumberFormat="1" applyFont="1" applyFill="1" applyBorder="1" applyAlignment="1">
      <alignment horizontal="right" vertical="center" wrapText="1"/>
    </xf>
    <xf numFmtId="2" fontId="2" fillId="3" borderId="1" xfId="0" applyNumberFormat="1" applyFont="1" applyFill="1" applyBorder="1" applyAlignment="1">
      <alignment horizontal="right" vertical="center" wrapText="1"/>
    </xf>
    <xf numFmtId="164" fontId="3" fillId="0" borderId="0" xfId="0" applyNumberFormat="1" applyFont="1" applyFill="1" applyBorder="1" applyAlignment="1">
      <alignment vertical="center" wrapText="1"/>
    </xf>
    <xf numFmtId="0" fontId="7" fillId="0" borderId="1" xfId="0" applyFont="1" applyBorder="1" applyAlignment="1">
      <alignment vertical="center" wrapText="1"/>
    </xf>
    <xf numFmtId="2" fontId="8" fillId="0" borderId="1" xfId="0" applyNumberFormat="1" applyFont="1" applyFill="1" applyBorder="1" applyAlignment="1">
      <alignment horizontal="right" vertical="center" wrapText="1"/>
    </xf>
    <xf numFmtId="2" fontId="2" fillId="2" borderId="1" xfId="0" applyNumberFormat="1" applyFont="1" applyFill="1" applyBorder="1" applyAlignment="1">
      <alignment horizontal="right" vertical="center"/>
    </xf>
    <xf numFmtId="0" fontId="2" fillId="3" borderId="1" xfId="0" applyFont="1" applyFill="1" applyBorder="1" applyAlignment="1">
      <alignment wrapText="1"/>
    </xf>
    <xf numFmtId="49" fontId="3" fillId="0" borderId="1" xfId="0" applyNumberFormat="1"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2" fontId="2" fillId="2" borderId="3" xfId="0" applyNumberFormat="1" applyFont="1" applyFill="1" applyBorder="1" applyAlignment="1">
      <alignment horizontal="right" vertical="center" wrapText="1"/>
    </xf>
    <xf numFmtId="0" fontId="2" fillId="0" borderId="6" xfId="0" applyFont="1" applyBorder="1" applyAlignment="1">
      <alignment horizontal="center" vertical="center" wrapText="1"/>
    </xf>
    <xf numFmtId="49" fontId="3" fillId="2" borderId="6" xfId="0" applyNumberFormat="1" applyFont="1" applyFill="1" applyBorder="1" applyAlignment="1">
      <alignment horizontal="center" vertical="center" wrapText="1"/>
    </xf>
    <xf numFmtId="2" fontId="3" fillId="2" borderId="1" xfId="0" applyNumberFormat="1" applyFont="1" applyFill="1" applyBorder="1" applyAlignment="1">
      <alignment horizontal="right" vertical="center" wrapText="1"/>
    </xf>
    <xf numFmtId="0" fontId="8" fillId="0" borderId="0" xfId="0" applyFont="1" applyFill="1" applyBorder="1" applyAlignment="1">
      <alignment horizontal="left" vertical="center" wrapText="1"/>
    </xf>
    <xf numFmtId="49" fontId="8" fillId="0" borderId="0" xfId="0" applyNumberFormat="1" applyFont="1" applyFill="1" applyBorder="1" applyAlignment="1">
      <alignment horizontal="center" vertical="center" wrapText="1"/>
    </xf>
    <xf numFmtId="0" fontId="2" fillId="0" borderId="0" xfId="0" applyFont="1" applyFill="1" applyBorder="1" applyAlignment="1">
      <alignment horizontal="left" vertical="center" wrapText="1"/>
    </xf>
    <xf numFmtId="49" fontId="6" fillId="0" borderId="0" xfId="0" applyNumberFormat="1" applyFont="1" applyFill="1" applyBorder="1" applyAlignment="1">
      <alignment horizontal="center" vertical="center" wrapText="1"/>
    </xf>
    <xf numFmtId="0" fontId="8" fillId="0" borderId="0" xfId="0" applyNumberFormat="1" applyFont="1" applyFill="1" applyBorder="1" applyAlignment="1">
      <alignment vertical="center" wrapText="1"/>
    </xf>
    <xf numFmtId="0" fontId="3" fillId="0" borderId="0" xfId="0" applyFont="1" applyFill="1" applyBorder="1" applyAlignment="1">
      <alignment horizontal="left" vertical="center" wrapText="1"/>
    </xf>
    <xf numFmtId="49" fontId="3"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left" vertical="center" wrapText="1"/>
    </xf>
    <xf numFmtId="0" fontId="3" fillId="0" borderId="0" xfId="0" applyFont="1" applyFill="1" applyBorder="1" applyAlignment="1">
      <alignment horizontal="center" vertical="center" wrapText="1"/>
    </xf>
    <xf numFmtId="49" fontId="3" fillId="0" borderId="0" xfId="0" applyNumberFormat="1" applyFont="1" applyFill="1" applyBorder="1" applyAlignment="1">
      <alignment horizontal="left" vertical="center" wrapText="1"/>
    </xf>
    <xf numFmtId="0" fontId="3" fillId="0" borderId="0" xfId="0" applyFont="1" applyFill="1" applyBorder="1" applyAlignment="1">
      <alignment horizontal="center" wrapText="1"/>
    </xf>
    <xf numFmtId="164" fontId="3" fillId="0" borderId="0" xfId="0" applyNumberFormat="1" applyFont="1" applyFill="1" applyBorder="1" applyAlignment="1">
      <alignment vertical="center"/>
    </xf>
    <xf numFmtId="0" fontId="3" fillId="0" borderId="0" xfId="0" applyNumberFormat="1" applyFont="1" applyFill="1" applyBorder="1" applyAlignment="1">
      <alignment vertical="center"/>
    </xf>
    <xf numFmtId="0" fontId="2" fillId="2" borderId="3" xfId="0" applyFont="1" applyFill="1" applyBorder="1"/>
    <xf numFmtId="0" fontId="2" fillId="2" borderId="4" xfId="0" applyFont="1" applyFill="1" applyBorder="1" applyAlignment="1">
      <alignment horizontal="center" vertical="center"/>
    </xf>
    <xf numFmtId="49" fontId="3" fillId="2" borderId="4" xfId="0" applyNumberFormat="1" applyFont="1" applyFill="1" applyBorder="1" applyAlignment="1">
      <alignment horizontal="right"/>
    </xf>
    <xf numFmtId="0" fontId="3" fillId="2" borderId="5" xfId="0" applyFont="1" applyFill="1" applyBorder="1" applyAlignment="1">
      <alignment vertical="top"/>
    </xf>
    <xf numFmtId="2" fontId="3" fillId="2" borderId="1" xfId="0" applyNumberFormat="1" applyFont="1" applyFill="1" applyBorder="1" applyAlignment="1">
      <alignment vertical="center" wrapText="1"/>
    </xf>
    <xf numFmtId="0" fontId="2" fillId="2" borderId="1" xfId="0" applyFont="1" applyFill="1" applyBorder="1" applyAlignment="1">
      <alignment horizontal="left" vertical="center" wrapText="1"/>
    </xf>
    <xf numFmtId="2" fontId="2" fillId="2" borderId="1" xfId="0" applyNumberFormat="1" applyFont="1" applyFill="1" applyBorder="1" applyAlignment="1">
      <alignment vertical="center" wrapText="1"/>
    </xf>
    <xf numFmtId="49" fontId="2" fillId="2" borderId="1" xfId="0" applyNumberFormat="1" applyFont="1" applyFill="1" applyBorder="1" applyAlignment="1">
      <alignment horizontal="right" vertical="center"/>
    </xf>
    <xf numFmtId="0" fontId="2" fillId="0" borderId="1" xfId="0" applyFont="1" applyBorder="1" applyAlignment="1">
      <alignment horizontal="left" vertical="top" wrapText="1"/>
    </xf>
    <xf numFmtId="49" fontId="3" fillId="2" borderId="1" xfId="0" applyNumberFormat="1" applyFont="1" applyFill="1" applyBorder="1" applyAlignment="1">
      <alignment horizontal="right" vertical="center"/>
    </xf>
    <xf numFmtId="0" fontId="3" fillId="2" borderId="1" xfId="0" applyFont="1" applyFill="1" applyBorder="1" applyAlignment="1">
      <alignment vertical="center" wrapText="1"/>
    </xf>
    <xf numFmtId="49" fontId="3" fillId="2" borderId="1" xfId="0" applyNumberFormat="1" applyFont="1" applyFill="1" applyBorder="1" applyAlignment="1">
      <alignment horizontal="right"/>
    </xf>
    <xf numFmtId="0" fontId="3" fillId="2" borderId="1" xfId="0" applyFont="1" applyFill="1" applyBorder="1"/>
    <xf numFmtId="49" fontId="2" fillId="2" borderId="1" xfId="0" applyNumberFormat="1" applyFont="1" applyFill="1" applyBorder="1" applyAlignment="1">
      <alignment horizontal="right"/>
    </xf>
    <xf numFmtId="0" fontId="2" fillId="2" borderId="1" xfId="0" applyFont="1" applyFill="1" applyBorder="1"/>
    <xf numFmtId="0" fontId="2" fillId="3" borderId="1" xfId="0" applyFont="1" applyFill="1" applyBorder="1"/>
    <xf numFmtId="2" fontId="3" fillId="2" borderId="1" xfId="0" applyNumberFormat="1" applyFont="1" applyFill="1" applyBorder="1" applyAlignment="1">
      <alignment vertical="center"/>
    </xf>
    <xf numFmtId="0" fontId="3" fillId="2" borderId="0" xfId="0" applyFont="1" applyFill="1" applyBorder="1" applyAlignment="1">
      <alignment vertical="center"/>
    </xf>
    <xf numFmtId="4" fontId="2" fillId="0" borderId="1" xfId="0" applyNumberFormat="1" applyFont="1" applyBorder="1" applyAlignment="1">
      <alignment horizontal="right"/>
    </xf>
    <xf numFmtId="4" fontId="3" fillId="0" borderId="1" xfId="0" applyNumberFormat="1" applyFont="1" applyBorder="1" applyAlignment="1">
      <alignment horizontal="right"/>
    </xf>
    <xf numFmtId="0" fontId="2" fillId="0" borderId="1" xfId="0" applyFont="1" applyFill="1" applyBorder="1" applyAlignment="1">
      <alignment horizontal="left" vertical="center" wrapText="1"/>
    </xf>
    <xf numFmtId="2" fontId="8" fillId="0" borderId="0" xfId="0" applyNumberFormat="1"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2" fontId="3" fillId="0" borderId="0" xfId="0" applyNumberFormat="1" applyFont="1" applyFill="1" applyBorder="1" applyAlignment="1">
      <alignment horizontal="center" vertical="center" wrapText="1"/>
    </xf>
    <xf numFmtId="2" fontId="3" fillId="0" borderId="0" xfId="0" applyNumberFormat="1" applyFont="1" applyFill="1" applyBorder="1" applyAlignment="1">
      <alignment horizontal="center" vertical="center"/>
    </xf>
    <xf numFmtId="2" fontId="2" fillId="0" borderId="0" xfId="0" applyNumberFormat="1" applyFont="1" applyFill="1" applyBorder="1"/>
    <xf numFmtId="2" fontId="2" fillId="0" borderId="0" xfId="0" applyNumberFormat="1" applyFont="1" applyFill="1"/>
    <xf numFmtId="2" fontId="2" fillId="0" borderId="0" xfId="0" applyNumberFormat="1" applyFont="1"/>
    <xf numFmtId="0" fontId="7" fillId="3" borderId="7" xfId="0" applyFont="1" applyFill="1" applyBorder="1" applyAlignment="1">
      <alignment vertical="center" wrapText="1"/>
    </xf>
    <xf numFmtId="49" fontId="2" fillId="0"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3" fillId="2" borderId="0" xfId="0" applyFont="1" applyFill="1" applyBorder="1" applyAlignment="1">
      <alignment vertical="center" wrapText="1"/>
    </xf>
    <xf numFmtId="0" fontId="2" fillId="0" borderId="0" xfId="0" applyFont="1" applyBorder="1" applyAlignment="1">
      <alignment vertical="center"/>
    </xf>
    <xf numFmtId="49" fontId="2" fillId="2" borderId="1" xfId="0" applyNumberFormat="1"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0" borderId="1" xfId="0" applyFont="1" applyBorder="1" applyAlignment="1">
      <alignment horizontal="center" vertical="center"/>
    </xf>
    <xf numFmtId="49" fontId="8" fillId="0" borderId="1" xfId="0" applyNumberFormat="1" applyFont="1" applyBorder="1" applyAlignment="1">
      <alignment horizontal="center" vertical="center" wrapText="1"/>
    </xf>
    <xf numFmtId="49" fontId="8" fillId="0" borderId="1" xfId="0" applyNumberFormat="1" applyFont="1" applyFill="1" applyBorder="1" applyAlignment="1">
      <alignment horizontal="center" vertical="center" wrapText="1"/>
    </xf>
    <xf numFmtId="49" fontId="3" fillId="2" borderId="8" xfId="0" applyNumberFormat="1" applyFont="1" applyFill="1" applyBorder="1" applyAlignment="1">
      <alignment horizontal="center" vertical="center" wrapText="1"/>
    </xf>
    <xf numFmtId="49" fontId="8" fillId="2" borderId="8" xfId="0" applyNumberFormat="1" applyFont="1" applyFill="1" applyBorder="1" applyAlignment="1">
      <alignment horizontal="right" vertical="center" wrapText="1"/>
    </xf>
    <xf numFmtId="2" fontId="8" fillId="2" borderId="8" xfId="0" applyNumberFormat="1" applyFont="1" applyFill="1" applyBorder="1" applyAlignment="1">
      <alignment horizontal="right" vertical="center" wrapText="1"/>
    </xf>
    <xf numFmtId="0" fontId="3" fillId="4" borderId="1" xfId="0" applyFont="1" applyFill="1" applyBorder="1" applyAlignment="1">
      <alignment vertical="top" wrapText="1"/>
    </xf>
    <xf numFmtId="49" fontId="4" fillId="3" borderId="1" xfId="0" applyNumberFormat="1" applyFont="1" applyFill="1" applyBorder="1" applyAlignment="1">
      <alignment vertical="top" wrapText="1"/>
    </xf>
    <xf numFmtId="0" fontId="7" fillId="3" borderId="1" xfId="0" applyFont="1" applyFill="1" applyBorder="1" applyAlignment="1">
      <alignment horizontal="left" vertical="top" wrapText="1"/>
    </xf>
    <xf numFmtId="0" fontId="3" fillId="3" borderId="1" xfId="0" applyFont="1" applyFill="1" applyBorder="1" applyAlignment="1">
      <alignment vertical="top" wrapText="1"/>
    </xf>
    <xf numFmtId="0" fontId="5" fillId="3" borderId="1" xfId="0" applyFont="1" applyFill="1" applyBorder="1" applyAlignment="1">
      <alignment vertical="top" wrapText="1"/>
    </xf>
    <xf numFmtId="0" fontId="4" fillId="3" borderId="1" xfId="0" applyFont="1" applyFill="1" applyBorder="1" applyAlignment="1">
      <alignment vertical="top" wrapText="1"/>
    </xf>
    <xf numFmtId="49" fontId="7" fillId="3" borderId="1" xfId="0" applyNumberFormat="1" applyFont="1" applyFill="1" applyBorder="1" applyAlignment="1">
      <alignment vertical="top" wrapText="1"/>
    </xf>
    <xf numFmtId="0" fontId="5" fillId="4" borderId="1" xfId="0" applyFont="1" applyFill="1" applyBorder="1" applyAlignment="1">
      <alignment vertical="top" wrapText="1"/>
    </xf>
    <xf numFmtId="0" fontId="5" fillId="0" borderId="1" xfId="0" applyFont="1" applyBorder="1" applyAlignment="1">
      <alignment vertical="top" wrapText="1"/>
    </xf>
    <xf numFmtId="0" fontId="4" fillId="0" borderId="1" xfId="0" applyFont="1" applyBorder="1" applyAlignment="1">
      <alignment vertical="top" wrapText="1"/>
    </xf>
    <xf numFmtId="0" fontId="2" fillId="3" borderId="1" xfId="0" applyFont="1" applyFill="1" applyBorder="1" applyAlignment="1">
      <alignment vertical="top" wrapText="1"/>
    </xf>
    <xf numFmtId="0" fontId="8" fillId="3" borderId="1" xfId="0" applyFont="1" applyFill="1" applyBorder="1" applyAlignment="1">
      <alignment vertical="top" wrapText="1"/>
    </xf>
    <xf numFmtId="0" fontId="5" fillId="3" borderId="1" xfId="0" applyFont="1" applyFill="1" applyBorder="1" applyAlignment="1">
      <alignment horizontal="left" vertical="top" wrapText="1"/>
    </xf>
    <xf numFmtId="0" fontId="4" fillId="3" borderId="1" xfId="0" applyFont="1" applyFill="1" applyBorder="1" applyAlignment="1">
      <alignment horizontal="left" vertical="top" wrapText="1"/>
    </xf>
    <xf numFmtId="0" fontId="8" fillId="0" borderId="1" xfId="0" applyFont="1" applyBorder="1" applyAlignment="1">
      <alignment vertical="top" wrapText="1"/>
    </xf>
    <xf numFmtId="49" fontId="4" fillId="3" borderId="3" xfId="0" applyNumberFormat="1" applyFont="1" applyFill="1" applyBorder="1" applyAlignment="1">
      <alignment vertical="top" wrapText="1"/>
    </xf>
    <xf numFmtId="0" fontId="3" fillId="0" borderId="1" xfId="0" applyFont="1" applyBorder="1" applyAlignment="1">
      <alignment horizontal="left" vertical="top" wrapText="1"/>
    </xf>
    <xf numFmtId="0" fontId="9" fillId="0" borderId="9" xfId="0" applyFont="1" applyBorder="1" applyAlignment="1">
      <alignment wrapText="1"/>
    </xf>
    <xf numFmtId="0" fontId="3" fillId="0" borderId="0" xfId="0" applyFont="1"/>
    <xf numFmtId="49" fontId="5" fillId="3" borderId="1" xfId="0" applyNumberFormat="1" applyFont="1" applyFill="1" applyBorder="1" applyAlignment="1">
      <alignment vertical="top" wrapText="1"/>
    </xf>
    <xf numFmtId="49" fontId="5" fillId="4" borderId="1" xfId="0" applyNumberFormat="1" applyFont="1" applyFill="1" applyBorder="1" applyAlignment="1">
      <alignment vertical="top" wrapText="1"/>
    </xf>
    <xf numFmtId="14" fontId="5" fillId="4"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2" fontId="3" fillId="0" borderId="1" xfId="0" applyNumberFormat="1" applyFont="1" applyFill="1" applyBorder="1" applyAlignment="1">
      <alignment horizontal="right" vertical="center" wrapText="1"/>
    </xf>
    <xf numFmtId="0" fontId="8" fillId="2" borderId="1" xfId="0" applyFont="1" applyFill="1" applyBorder="1" applyAlignment="1">
      <alignment horizontal="left" vertical="center" wrapText="1"/>
    </xf>
    <xf numFmtId="0" fontId="2" fillId="0" borderId="1" xfId="0" applyFont="1" applyBorder="1" applyAlignment="1">
      <alignment horizontal="center" vertical="center" wrapText="1"/>
    </xf>
    <xf numFmtId="49" fontId="7" fillId="3" borderId="1" xfId="0" applyNumberFormat="1" applyFont="1" applyFill="1" applyBorder="1" applyAlignment="1">
      <alignment horizontal="left" vertical="top" wrapText="1"/>
    </xf>
    <xf numFmtId="2" fontId="2" fillId="2" borderId="1" xfId="0" applyNumberFormat="1" applyFont="1" applyFill="1" applyBorder="1" applyAlignment="1">
      <alignment horizontal="right" vertical="top" wrapText="1"/>
    </xf>
    <xf numFmtId="0" fontId="4" fillId="0" borderId="1" xfId="0" applyFont="1" applyBorder="1" applyAlignment="1">
      <alignment horizontal="right" vertical="top" wrapText="1"/>
    </xf>
    <xf numFmtId="0" fontId="2" fillId="0" borderId="0"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Alignment="1">
      <alignment horizontal="right"/>
    </xf>
    <xf numFmtId="0" fontId="2" fillId="0" borderId="0" xfId="3" applyFont="1"/>
    <xf numFmtId="14" fontId="2" fillId="0" borderId="0" xfId="3" applyNumberFormat="1" applyFont="1" applyFill="1" applyBorder="1" applyAlignment="1">
      <alignment horizontal="center"/>
    </xf>
    <xf numFmtId="0" fontId="2" fillId="0" borderId="0" xfId="3" applyFont="1" applyAlignment="1">
      <alignment horizontal="center"/>
    </xf>
    <xf numFmtId="0" fontId="2" fillId="0" borderId="0" xfId="3" applyFont="1" applyFill="1" applyBorder="1" applyAlignment="1">
      <alignment horizontal="center"/>
    </xf>
    <xf numFmtId="0" fontId="3" fillId="0" borderId="0" xfId="3" applyFont="1"/>
    <xf numFmtId="0" fontId="2" fillId="0" borderId="0" xfId="3" applyFont="1" applyAlignment="1">
      <alignment horizontal="right"/>
    </xf>
    <xf numFmtId="0" fontId="2" fillId="0" borderId="1" xfId="3" applyFont="1" applyBorder="1" applyAlignment="1">
      <alignment horizontal="center" vertical="center" wrapText="1"/>
    </xf>
    <xf numFmtId="0" fontId="2" fillId="0" borderId="0" xfId="3" applyFont="1" applyBorder="1" applyAlignment="1">
      <alignment horizontal="center" wrapText="1"/>
    </xf>
    <xf numFmtId="0" fontId="3" fillId="5" borderId="1" xfId="3" applyFont="1" applyFill="1" applyBorder="1" applyAlignment="1">
      <alignment vertical="center"/>
    </xf>
    <xf numFmtId="2" fontId="3" fillId="5" borderId="1" xfId="3" applyNumberFormat="1" applyFont="1" applyFill="1" applyBorder="1" applyAlignment="1">
      <alignment horizontal="right" vertical="center"/>
    </xf>
    <xf numFmtId="0" fontId="3" fillId="2" borderId="0" xfId="3" applyFont="1" applyFill="1" applyBorder="1"/>
    <xf numFmtId="0" fontId="3" fillId="0" borderId="1" xfId="3" applyFont="1" applyBorder="1" applyAlignment="1">
      <alignment vertical="center"/>
    </xf>
    <xf numFmtId="2" fontId="3" fillId="0" borderId="1" xfId="3" applyNumberFormat="1" applyFont="1" applyBorder="1" applyAlignment="1">
      <alignment horizontal="right" vertical="center"/>
    </xf>
    <xf numFmtId="0" fontId="3" fillId="0" borderId="0" xfId="3" applyFont="1" applyBorder="1"/>
    <xf numFmtId="0" fontId="2" fillId="0" borderId="1" xfId="3" applyFont="1" applyBorder="1" applyAlignment="1">
      <alignment vertical="center"/>
    </xf>
    <xf numFmtId="2" fontId="2" fillId="0" borderId="1" xfId="3" applyNumberFormat="1" applyFont="1" applyBorder="1" applyAlignment="1">
      <alignment horizontal="right" vertical="center"/>
    </xf>
    <xf numFmtId="0" fontId="2" fillId="0" borderId="0" xfId="3" applyFont="1" applyBorder="1"/>
    <xf numFmtId="0" fontId="3" fillId="0" borderId="1" xfId="3" applyFont="1" applyBorder="1" applyAlignment="1">
      <alignment vertical="center" wrapText="1"/>
    </xf>
    <xf numFmtId="0" fontId="3" fillId="0" borderId="0" xfId="3" applyFont="1" applyFill="1" applyBorder="1" applyAlignment="1">
      <alignment horizontal="left" vertical="top" wrapText="1"/>
    </xf>
    <xf numFmtId="0" fontId="2" fillId="0" borderId="1" xfId="3" applyFont="1" applyBorder="1" applyAlignment="1">
      <alignment vertical="center" wrapText="1"/>
    </xf>
    <xf numFmtId="0" fontId="2" fillId="0" borderId="0" xfId="3" applyFont="1" applyFill="1" applyBorder="1" applyAlignment="1">
      <alignment horizontal="left" vertical="top" wrapText="1"/>
    </xf>
    <xf numFmtId="0" fontId="11" fillId="0" borderId="0" xfId="3" applyFont="1" applyAlignment="1">
      <alignment vertical="center"/>
    </xf>
    <xf numFmtId="3" fontId="2" fillId="0" borderId="1" xfId="3" applyNumberFormat="1" applyFont="1" applyBorder="1" applyAlignment="1">
      <alignment vertical="center"/>
    </xf>
    <xf numFmtId="0" fontId="3" fillId="5" borderId="1" xfId="3" applyFont="1" applyFill="1" applyBorder="1" applyAlignment="1">
      <alignment vertical="center" wrapText="1"/>
    </xf>
    <xf numFmtId="0" fontId="3" fillId="0" borderId="2" xfId="3" applyFont="1" applyBorder="1" applyAlignment="1">
      <alignment vertical="center"/>
    </xf>
    <xf numFmtId="0" fontId="2" fillId="0" borderId="1" xfId="3"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wrapText="1"/>
    </xf>
    <xf numFmtId="2" fontId="2" fillId="0" borderId="1" xfId="0" applyNumberFormat="1" applyFont="1" applyBorder="1" applyAlignment="1">
      <alignment horizontal="right"/>
    </xf>
    <xf numFmtId="0" fontId="2" fillId="3" borderId="1" xfId="3" applyFont="1" applyFill="1" applyBorder="1" applyAlignment="1">
      <alignment vertical="center"/>
    </xf>
    <xf numFmtId="2" fontId="2" fillId="3" borderId="1" xfId="3" applyNumberFormat="1" applyFont="1" applyFill="1" applyBorder="1" applyAlignment="1">
      <alignment horizontal="right" vertical="center"/>
    </xf>
    <xf numFmtId="0" fontId="2" fillId="0" borderId="2" xfId="3" applyFont="1" applyBorder="1" applyAlignment="1">
      <alignment vertical="center"/>
    </xf>
    <xf numFmtId="2" fontId="2" fillId="0" borderId="1" xfId="3" applyNumberFormat="1" applyFont="1" applyFill="1" applyBorder="1" applyAlignment="1">
      <alignment horizontal="right" vertical="center"/>
    </xf>
    <xf numFmtId="164" fontId="3" fillId="0" borderId="0" xfId="3" applyNumberFormat="1" applyFont="1" applyBorder="1"/>
    <xf numFmtId="0" fontId="3" fillId="0" borderId="0" xfId="0" applyFont="1" applyAlignment="1">
      <alignment horizontal="left"/>
    </xf>
    <xf numFmtId="0" fontId="2" fillId="0" borderId="0" xfId="0" applyFont="1" applyBorder="1" applyAlignment="1">
      <alignment horizontal="center" wrapText="1"/>
    </xf>
    <xf numFmtId="0" fontId="3" fillId="2" borderId="1" xfId="0" applyFont="1" applyFill="1" applyBorder="1" applyAlignment="1">
      <alignment vertical="center"/>
    </xf>
    <xf numFmtId="0" fontId="3" fillId="2" borderId="1" xfId="0" applyFont="1" applyFill="1" applyBorder="1" applyAlignment="1">
      <alignment wrapText="1"/>
    </xf>
    <xf numFmtId="0" fontId="2" fillId="0" borderId="1" xfId="0" applyFont="1" applyBorder="1" applyAlignment="1">
      <alignment vertical="center"/>
    </xf>
    <xf numFmtId="2" fontId="2" fillId="0" borderId="1" xfId="0" applyNumberFormat="1" applyFont="1" applyBorder="1" applyAlignment="1">
      <alignment vertical="center"/>
    </xf>
    <xf numFmtId="0" fontId="8" fillId="0" borderId="0" xfId="0" applyFont="1" applyBorder="1" applyAlignment="1">
      <alignment vertical="center"/>
    </xf>
    <xf numFmtId="0" fontId="2" fillId="0" borderId="1" xfId="0" applyFont="1" applyBorder="1"/>
    <xf numFmtId="0" fontId="3" fillId="0" borderId="1" xfId="0" applyFont="1" applyBorder="1"/>
    <xf numFmtId="2" fontId="3" fillId="0" borderId="1" xfId="0" applyNumberFormat="1" applyFont="1" applyBorder="1" applyAlignment="1">
      <alignment vertical="center"/>
    </xf>
    <xf numFmtId="0" fontId="3" fillId="0" borderId="0" xfId="0" applyFont="1" applyBorder="1" applyAlignment="1">
      <alignment vertical="center"/>
    </xf>
    <xf numFmtId="0" fontId="3" fillId="4" borderId="0" xfId="0" applyFont="1" applyFill="1" applyAlignment="1">
      <alignment wrapText="1"/>
    </xf>
    <xf numFmtId="0" fontId="2" fillId="0" borderId="0" xfId="0" applyFont="1" applyAlignment="1">
      <alignment vertical="center" wrapText="1"/>
    </xf>
    <xf numFmtId="0" fontId="5" fillId="3" borderId="1" xfId="0" applyFont="1" applyFill="1" applyBorder="1" applyAlignment="1">
      <alignment vertical="center" wrapText="1"/>
    </xf>
    <xf numFmtId="2" fontId="3" fillId="3" borderId="1" xfId="0" applyNumberFormat="1" applyFont="1" applyFill="1" applyBorder="1" applyAlignment="1">
      <alignment horizontal="right" vertical="center" wrapText="1"/>
    </xf>
    <xf numFmtId="0" fontId="3" fillId="0" borderId="0" xfId="3" applyFont="1" applyAlignment="1">
      <alignment horizontal="center"/>
    </xf>
    <xf numFmtId="0" fontId="3" fillId="0" borderId="2" xfId="3" applyFont="1" applyBorder="1" applyAlignment="1">
      <alignment horizontal="center" vertical="center"/>
    </xf>
    <xf numFmtId="0" fontId="3" fillId="0" borderId="7" xfId="3" applyFont="1" applyBorder="1" applyAlignment="1">
      <alignment horizontal="center" vertical="center"/>
    </xf>
    <xf numFmtId="0" fontId="2" fillId="0" borderId="0" xfId="3" applyFont="1" applyAlignment="1">
      <alignment horizontal="right"/>
    </xf>
    <xf numFmtId="0" fontId="3" fillId="0" borderId="0" xfId="0" applyFont="1" applyAlignment="1">
      <alignment horizontal="center"/>
    </xf>
    <xf numFmtId="0" fontId="2" fillId="0" borderId="0" xfId="0" applyFont="1" applyAlignment="1">
      <alignment horizontal="right"/>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3" fillId="0" borderId="1" xfId="0" applyFont="1" applyBorder="1" applyAlignment="1"/>
    <xf numFmtId="0" fontId="2" fillId="0" borderId="0" xfId="0" applyFont="1" applyAlignment="1"/>
    <xf numFmtId="0" fontId="3" fillId="0" borderId="0" xfId="0" applyFont="1" applyAlignment="1">
      <alignment horizontal="center" wrapText="1"/>
    </xf>
    <xf numFmtId="0" fontId="2" fillId="0" borderId="0" xfId="0" applyFont="1" applyFill="1" applyBorder="1" applyAlignment="1">
      <alignment horizontal="center" vertical="center" wrapText="1"/>
    </xf>
    <xf numFmtId="0" fontId="2" fillId="0" borderId="0" xfId="0" applyFont="1" applyAlignment="1">
      <alignment horizontal="center" wrapText="1"/>
    </xf>
    <xf numFmtId="0" fontId="3" fillId="0" borderId="0" xfId="0" applyFont="1" applyBorder="1" applyAlignment="1">
      <alignment horizontal="center"/>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2" fontId="2" fillId="0" borderId="1" xfId="0" applyNumberFormat="1" applyFont="1" applyBorder="1" applyAlignment="1">
      <alignment horizontal="center" vertical="center" wrapText="1"/>
    </xf>
  </cellXfs>
  <cellStyles count="4">
    <cellStyle name="Обычный" xfId="0" builtinId="0"/>
    <cellStyle name="Обычный 2" xfId="1"/>
    <cellStyle name="Обычный 2 2" xfId="2"/>
    <cellStyle name="Обычный 2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tabSelected="1" topLeftCell="A35" workbookViewId="0">
      <selection activeCell="C34" sqref="C34"/>
    </sheetView>
  </sheetViews>
  <sheetFormatPr defaultRowHeight="16.5" x14ac:dyDescent="0.3"/>
  <cols>
    <col min="1" max="1" width="23.42578125" style="137" customWidth="1"/>
    <col min="2" max="2" width="52.42578125" style="137" customWidth="1"/>
    <col min="3" max="3" width="13.42578125" style="137" customWidth="1"/>
    <col min="4" max="4" width="10.42578125" style="137" customWidth="1"/>
    <col min="5" max="5" width="10" style="137" customWidth="1"/>
    <col min="6" max="6" width="31.28515625" style="139" customWidth="1"/>
    <col min="7" max="7" width="38.5703125" style="137" customWidth="1"/>
    <col min="8" max="16384" width="9.140625" style="137"/>
  </cols>
  <sheetData>
    <row r="1" spans="1:7" x14ac:dyDescent="0.3">
      <c r="A1" s="137" t="s">
        <v>94</v>
      </c>
      <c r="B1" s="189" t="s">
        <v>261</v>
      </c>
      <c r="C1" s="189"/>
      <c r="E1" s="138"/>
    </row>
    <row r="2" spans="1:7" x14ac:dyDescent="0.3">
      <c r="B2" s="189" t="s">
        <v>8</v>
      </c>
      <c r="C2" s="189"/>
      <c r="E2" s="140"/>
    </row>
    <row r="3" spans="1:7" x14ac:dyDescent="0.3">
      <c r="A3" s="137" t="s">
        <v>94</v>
      </c>
      <c r="B3" s="189" t="s">
        <v>11</v>
      </c>
      <c r="C3" s="189"/>
    </row>
    <row r="4" spans="1:7" x14ac:dyDescent="0.3">
      <c r="A4" s="141" t="s">
        <v>94</v>
      </c>
      <c r="B4" s="189" t="s">
        <v>228</v>
      </c>
      <c r="C4" s="189"/>
    </row>
    <row r="5" spans="1:7" x14ac:dyDescent="0.3">
      <c r="B5" s="189" t="s">
        <v>342</v>
      </c>
      <c r="C5" s="189"/>
    </row>
    <row r="6" spans="1:7" x14ac:dyDescent="0.3">
      <c r="B6" s="142"/>
      <c r="C6" s="142"/>
    </row>
    <row r="7" spans="1:7" x14ac:dyDescent="0.3">
      <c r="A7" s="186" t="s">
        <v>262</v>
      </c>
      <c r="B7" s="186"/>
      <c r="C7" s="186"/>
    </row>
    <row r="8" spans="1:7" x14ac:dyDescent="0.3">
      <c r="A8" s="186" t="s">
        <v>263</v>
      </c>
      <c r="B8" s="186"/>
      <c r="C8" s="186"/>
    </row>
    <row r="9" spans="1:7" x14ac:dyDescent="0.3">
      <c r="A9" s="186" t="s">
        <v>0</v>
      </c>
      <c r="B9" s="186"/>
      <c r="C9" s="186"/>
    </row>
    <row r="11" spans="1:7" ht="33" x14ac:dyDescent="0.3">
      <c r="A11" s="143" t="s">
        <v>264</v>
      </c>
      <c r="B11" s="143" t="s">
        <v>265</v>
      </c>
      <c r="C11" s="143" t="s">
        <v>266</v>
      </c>
      <c r="D11" s="144"/>
      <c r="E11" s="144"/>
    </row>
    <row r="12" spans="1:7" ht="21.75" customHeight="1" x14ac:dyDescent="0.3">
      <c r="A12" s="145" t="s">
        <v>267</v>
      </c>
      <c r="B12" s="145" t="s">
        <v>268</v>
      </c>
      <c r="C12" s="146">
        <f>C13+C15+C22+C20</f>
        <v>9610000</v>
      </c>
      <c r="D12" s="147"/>
      <c r="E12" s="147"/>
    </row>
    <row r="13" spans="1:7" ht="24" customHeight="1" x14ac:dyDescent="0.3">
      <c r="A13" s="148" t="s">
        <v>269</v>
      </c>
      <c r="B13" s="148" t="s">
        <v>270</v>
      </c>
      <c r="C13" s="149">
        <f>C14</f>
        <v>1403000</v>
      </c>
      <c r="D13" s="150"/>
      <c r="E13" s="150"/>
    </row>
    <row r="14" spans="1:7" ht="22.5" customHeight="1" x14ac:dyDescent="0.3">
      <c r="A14" s="151" t="s">
        <v>271</v>
      </c>
      <c r="B14" s="151" t="s">
        <v>272</v>
      </c>
      <c r="C14" s="152">
        <v>1403000</v>
      </c>
      <c r="D14" s="153"/>
      <c r="E14" s="153"/>
    </row>
    <row r="15" spans="1:7" ht="34.5" customHeight="1" x14ac:dyDescent="0.3">
      <c r="A15" s="148" t="s">
        <v>273</v>
      </c>
      <c r="B15" s="154" t="s">
        <v>274</v>
      </c>
      <c r="C15" s="149">
        <f>C16</f>
        <v>2937000</v>
      </c>
      <c r="D15" s="153"/>
      <c r="E15" s="153"/>
      <c r="F15" s="155"/>
      <c r="G15" s="155"/>
    </row>
    <row r="16" spans="1:7" ht="36" customHeight="1" x14ac:dyDescent="0.3">
      <c r="A16" s="151" t="s">
        <v>275</v>
      </c>
      <c r="B16" s="156" t="s">
        <v>276</v>
      </c>
      <c r="C16" s="152">
        <f>C17+C18+C19</f>
        <v>2937000</v>
      </c>
      <c r="D16" s="153"/>
      <c r="E16" s="153"/>
      <c r="F16" s="157"/>
      <c r="G16" s="157"/>
    </row>
    <row r="17" spans="1:7" ht="119.25" customHeight="1" x14ac:dyDescent="0.3">
      <c r="A17" s="151" t="s">
        <v>277</v>
      </c>
      <c r="B17" s="156" t="s">
        <v>278</v>
      </c>
      <c r="C17" s="152">
        <v>1260000</v>
      </c>
      <c r="D17" s="153"/>
      <c r="E17" s="153"/>
      <c r="F17" s="157"/>
      <c r="G17" s="157"/>
    </row>
    <row r="18" spans="1:7" ht="152.25" customHeight="1" x14ac:dyDescent="0.3">
      <c r="A18" s="151" t="s">
        <v>279</v>
      </c>
      <c r="B18" s="156" t="s">
        <v>280</v>
      </c>
      <c r="C18" s="152">
        <v>7000</v>
      </c>
      <c r="D18" s="153"/>
      <c r="E18" s="153"/>
      <c r="F18" s="157"/>
      <c r="G18" s="157"/>
    </row>
    <row r="19" spans="1:7" ht="142.5" customHeight="1" x14ac:dyDescent="0.3">
      <c r="A19" s="151" t="s">
        <v>281</v>
      </c>
      <c r="B19" s="156" t="s">
        <v>282</v>
      </c>
      <c r="C19" s="152">
        <v>1670000</v>
      </c>
      <c r="D19" s="153"/>
      <c r="E19" s="153"/>
      <c r="F19" s="157"/>
      <c r="G19" s="157"/>
    </row>
    <row r="20" spans="1:7" ht="25.5" customHeight="1" x14ac:dyDescent="0.3">
      <c r="A20" s="148" t="s">
        <v>283</v>
      </c>
      <c r="B20" s="158" t="s">
        <v>284</v>
      </c>
      <c r="C20" s="149">
        <f>C21</f>
        <v>1000</v>
      </c>
      <c r="D20" s="153"/>
      <c r="E20" s="153"/>
      <c r="F20" s="157"/>
      <c r="G20" s="157"/>
    </row>
    <row r="21" spans="1:7" ht="33.75" customHeight="1" x14ac:dyDescent="0.3">
      <c r="A21" s="151" t="s">
        <v>285</v>
      </c>
      <c r="B21" s="156" t="s">
        <v>286</v>
      </c>
      <c r="C21" s="152">
        <v>1000</v>
      </c>
      <c r="D21" s="153"/>
      <c r="E21" s="153"/>
      <c r="F21" s="157"/>
      <c r="G21" s="157"/>
    </row>
    <row r="22" spans="1:7" ht="18.75" customHeight="1" x14ac:dyDescent="0.3">
      <c r="A22" s="148" t="s">
        <v>287</v>
      </c>
      <c r="B22" s="148" t="s">
        <v>288</v>
      </c>
      <c r="C22" s="149">
        <f>C23+C25</f>
        <v>5269000</v>
      </c>
      <c r="D22" s="150"/>
      <c r="E22" s="150"/>
    </row>
    <row r="23" spans="1:7" ht="20.25" customHeight="1" x14ac:dyDescent="0.3">
      <c r="A23" s="159" t="s">
        <v>289</v>
      </c>
      <c r="B23" s="151" t="s">
        <v>290</v>
      </c>
      <c r="C23" s="152">
        <f>C24</f>
        <v>773000</v>
      </c>
      <c r="D23" s="153"/>
      <c r="E23" s="153"/>
    </row>
    <row r="24" spans="1:7" ht="54.75" customHeight="1" x14ac:dyDescent="0.3">
      <c r="A24" s="151" t="s">
        <v>291</v>
      </c>
      <c r="B24" s="156" t="s">
        <v>292</v>
      </c>
      <c r="C24" s="152">
        <v>773000</v>
      </c>
      <c r="D24" s="153"/>
      <c r="E24" s="153"/>
    </row>
    <row r="25" spans="1:7" ht="21.75" customHeight="1" x14ac:dyDescent="0.3">
      <c r="A25" s="151" t="s">
        <v>293</v>
      </c>
      <c r="B25" s="151" t="s">
        <v>294</v>
      </c>
      <c r="C25" s="152">
        <f>C26+C27</f>
        <v>4496000</v>
      </c>
      <c r="D25" s="153"/>
      <c r="E25" s="153"/>
    </row>
    <row r="26" spans="1:7" ht="47.25" customHeight="1" x14ac:dyDescent="0.3">
      <c r="A26" s="151" t="s">
        <v>295</v>
      </c>
      <c r="B26" s="156" t="s">
        <v>296</v>
      </c>
      <c r="C26" s="152">
        <v>3296000</v>
      </c>
      <c r="D26" s="153"/>
      <c r="E26" s="153"/>
    </row>
    <row r="27" spans="1:7" ht="51.75" customHeight="1" x14ac:dyDescent="0.3">
      <c r="A27" s="151" t="s">
        <v>297</v>
      </c>
      <c r="B27" s="156" t="s">
        <v>298</v>
      </c>
      <c r="C27" s="152">
        <v>1200000</v>
      </c>
      <c r="D27" s="153"/>
      <c r="E27" s="153"/>
    </row>
    <row r="28" spans="1:7" ht="45.75" hidden="1" customHeight="1" x14ac:dyDescent="0.3">
      <c r="A28" s="151"/>
      <c r="B28" s="156"/>
      <c r="C28" s="152"/>
      <c r="D28" s="153"/>
      <c r="E28" s="153"/>
    </row>
    <row r="29" spans="1:7" ht="18.75" customHeight="1" x14ac:dyDescent="0.3">
      <c r="A29" s="145" t="s">
        <v>299</v>
      </c>
      <c r="B29" s="160" t="s">
        <v>300</v>
      </c>
      <c r="C29" s="146">
        <f>C30</f>
        <v>32463320.719999999</v>
      </c>
      <c r="D29" s="147"/>
      <c r="E29" s="147"/>
    </row>
    <row r="30" spans="1:7" ht="40.5" customHeight="1" x14ac:dyDescent="0.3">
      <c r="A30" s="151" t="s">
        <v>301</v>
      </c>
      <c r="B30" s="156" t="s">
        <v>302</v>
      </c>
      <c r="C30" s="152">
        <f>C31+C33+C41+C39</f>
        <v>32463320.719999999</v>
      </c>
      <c r="D30" s="153"/>
      <c r="E30" s="153"/>
    </row>
    <row r="31" spans="1:7" ht="40.5" customHeight="1" x14ac:dyDescent="0.3">
      <c r="A31" s="148" t="s">
        <v>303</v>
      </c>
      <c r="B31" s="154" t="s">
        <v>304</v>
      </c>
      <c r="C31" s="149">
        <f>C32</f>
        <v>12564000</v>
      </c>
      <c r="D31" s="153"/>
      <c r="E31" s="153"/>
    </row>
    <row r="32" spans="1:7" ht="54.75" customHeight="1" x14ac:dyDescent="0.3">
      <c r="A32" s="151" t="s">
        <v>305</v>
      </c>
      <c r="B32" s="156" t="s">
        <v>306</v>
      </c>
      <c r="C32" s="152">
        <v>12564000</v>
      </c>
      <c r="D32" s="153"/>
      <c r="E32" s="153"/>
    </row>
    <row r="33" spans="1:6" ht="41.25" customHeight="1" x14ac:dyDescent="0.3">
      <c r="A33" s="161" t="s">
        <v>307</v>
      </c>
      <c r="B33" s="154" t="s">
        <v>308</v>
      </c>
      <c r="C33" s="149">
        <f>C34+C35+C38+C36+C37</f>
        <v>15622211</v>
      </c>
      <c r="D33" s="153"/>
      <c r="E33" s="153"/>
    </row>
    <row r="34" spans="1:6" ht="75" customHeight="1" x14ac:dyDescent="0.3">
      <c r="A34" s="151" t="s">
        <v>309</v>
      </c>
      <c r="B34" s="156" t="s">
        <v>310</v>
      </c>
      <c r="C34" s="152">
        <v>5876339</v>
      </c>
      <c r="D34" s="153"/>
      <c r="E34" s="153"/>
      <c r="F34" s="137"/>
    </row>
    <row r="35" spans="1:6" ht="47.25" customHeight="1" x14ac:dyDescent="0.3">
      <c r="A35" s="162" t="s">
        <v>311</v>
      </c>
      <c r="B35" s="156" t="s">
        <v>312</v>
      </c>
      <c r="C35" s="152">
        <v>1277993</v>
      </c>
      <c r="F35" s="137"/>
    </row>
    <row r="36" spans="1:6" s="2" customFormat="1" ht="75.75" customHeight="1" x14ac:dyDescent="0.3">
      <c r="A36" s="163" t="s">
        <v>313</v>
      </c>
      <c r="B36" s="164" t="s">
        <v>314</v>
      </c>
      <c r="C36" s="165">
        <v>8367458</v>
      </c>
      <c r="D36" s="4"/>
      <c r="E36" s="4"/>
    </row>
    <row r="37" spans="1:6" s="2" customFormat="1" ht="75.75" customHeight="1" x14ac:dyDescent="0.3">
      <c r="A37" s="162" t="s">
        <v>352</v>
      </c>
      <c r="B37" s="164" t="s">
        <v>315</v>
      </c>
      <c r="C37" s="165">
        <v>24150</v>
      </c>
      <c r="D37" s="4"/>
      <c r="E37" s="4"/>
    </row>
    <row r="38" spans="1:6" ht="57" customHeight="1" x14ac:dyDescent="0.3">
      <c r="A38" s="162" t="s">
        <v>353</v>
      </c>
      <c r="B38" s="156" t="s">
        <v>354</v>
      </c>
      <c r="C38" s="152">
        <v>76271</v>
      </c>
      <c r="D38" s="153"/>
      <c r="E38" s="153"/>
      <c r="F38" s="137"/>
    </row>
    <row r="39" spans="1:6" ht="41.25" customHeight="1" x14ac:dyDescent="0.3">
      <c r="A39" s="148" t="s">
        <v>316</v>
      </c>
      <c r="B39" s="154" t="s">
        <v>317</v>
      </c>
      <c r="C39" s="149">
        <f>C40</f>
        <v>205170</v>
      </c>
      <c r="D39" s="153"/>
      <c r="E39" s="153"/>
      <c r="F39" s="137"/>
    </row>
    <row r="40" spans="1:6" ht="48.75" customHeight="1" x14ac:dyDescent="0.3">
      <c r="A40" s="166" t="s">
        <v>318</v>
      </c>
      <c r="B40" s="156" t="s">
        <v>319</v>
      </c>
      <c r="C40" s="167">
        <v>205170</v>
      </c>
      <c r="F40" s="137"/>
    </row>
    <row r="41" spans="1:6" ht="23.25" customHeight="1" x14ac:dyDescent="0.3">
      <c r="A41" s="148" t="s">
        <v>320</v>
      </c>
      <c r="B41" s="154" t="s">
        <v>90</v>
      </c>
      <c r="C41" s="149">
        <f>C42</f>
        <v>4071939.72</v>
      </c>
      <c r="D41" s="153"/>
      <c r="E41" s="153"/>
      <c r="F41" s="137"/>
    </row>
    <row r="42" spans="1:6" ht="88.5" customHeight="1" x14ac:dyDescent="0.3">
      <c r="A42" s="168" t="s">
        <v>321</v>
      </c>
      <c r="B42" s="156" t="s">
        <v>322</v>
      </c>
      <c r="C42" s="169">
        <v>4071939.72</v>
      </c>
      <c r="D42" s="153"/>
      <c r="E42" s="153"/>
      <c r="F42" s="137"/>
    </row>
    <row r="43" spans="1:6" ht="20.25" customHeight="1" x14ac:dyDescent="0.3">
      <c r="A43" s="187" t="s">
        <v>323</v>
      </c>
      <c r="B43" s="188"/>
      <c r="C43" s="149">
        <f>C12+C29</f>
        <v>42073320.719999999</v>
      </c>
      <c r="D43" s="170"/>
      <c r="E43" s="170"/>
      <c r="F43" s="137"/>
    </row>
  </sheetData>
  <mergeCells count="9">
    <mergeCell ref="A8:C8"/>
    <mergeCell ref="A9:C9"/>
    <mergeCell ref="A43:B43"/>
    <mergeCell ref="B1:C1"/>
    <mergeCell ref="B2:C2"/>
    <mergeCell ref="B3:C3"/>
    <mergeCell ref="B4:C4"/>
    <mergeCell ref="B5:C5"/>
    <mergeCell ref="A7:C7"/>
  </mergeCells>
  <pageMargins left="0.70866141732283461" right="0.70866141732283461" top="0.74803149606299213" bottom="0.74803149606299213" header="0.31496062992125984" footer="0.31496062992125984"/>
  <pageSetup paperSize="9" scale="96"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workbookViewId="0">
      <pane ySplit="12" topLeftCell="A25" activePane="bottomLeft" state="frozen"/>
      <selection pane="bottomLeft" activeCell="C41" sqref="C41"/>
    </sheetView>
  </sheetViews>
  <sheetFormatPr defaultRowHeight="16.5" x14ac:dyDescent="0.3"/>
  <cols>
    <col min="1" max="1" width="8.5703125" style="2" customWidth="1"/>
    <col min="2" max="2" width="58.140625" style="2" customWidth="1"/>
    <col min="3" max="3" width="13.85546875" style="2" customWidth="1"/>
    <col min="4" max="4" width="10.28515625" style="2" customWidth="1"/>
    <col min="5" max="5" width="10.85546875" style="2" customWidth="1"/>
    <col min="6" max="16384" width="9.140625" style="2"/>
  </cols>
  <sheetData>
    <row r="1" spans="1:5" x14ac:dyDescent="0.3">
      <c r="A1" s="123" t="s">
        <v>94</v>
      </c>
      <c r="B1" s="191" t="s">
        <v>351</v>
      </c>
      <c r="C1" s="191"/>
    </row>
    <row r="2" spans="1:5" x14ac:dyDescent="0.3">
      <c r="B2" s="191" t="s">
        <v>8</v>
      </c>
      <c r="C2" s="191"/>
    </row>
    <row r="3" spans="1:5" x14ac:dyDescent="0.3">
      <c r="B3" s="191" t="s">
        <v>11</v>
      </c>
      <c r="C3" s="191"/>
    </row>
    <row r="4" spans="1:5" x14ac:dyDescent="0.3">
      <c r="B4" s="191" t="s">
        <v>228</v>
      </c>
      <c r="C4" s="191"/>
    </row>
    <row r="5" spans="1:5" x14ac:dyDescent="0.3">
      <c r="A5" s="2" t="s">
        <v>94</v>
      </c>
      <c r="B5" s="191" t="s">
        <v>341</v>
      </c>
      <c r="C5" s="191"/>
    </row>
    <row r="7" spans="1:5" x14ac:dyDescent="0.3">
      <c r="A7" s="190" t="s">
        <v>229</v>
      </c>
      <c r="B7" s="190"/>
      <c r="C7" s="190"/>
    </row>
    <row r="8" spans="1:5" x14ac:dyDescent="0.3">
      <c r="A8" s="190" t="s">
        <v>14</v>
      </c>
      <c r="B8" s="190"/>
      <c r="C8" s="190"/>
    </row>
    <row r="9" spans="1:5" x14ac:dyDescent="0.3">
      <c r="A9" s="190" t="s">
        <v>0</v>
      </c>
      <c r="B9" s="190"/>
      <c r="C9" s="190"/>
    </row>
    <row r="11" spans="1:5" ht="13.5" customHeight="1" x14ac:dyDescent="0.3">
      <c r="A11" s="63"/>
      <c r="B11" s="63"/>
      <c r="C11" s="192" t="s">
        <v>230</v>
      </c>
      <c r="D11" s="194"/>
      <c r="E11" s="194"/>
    </row>
    <row r="12" spans="1:5" ht="21.75" customHeight="1" x14ac:dyDescent="0.3">
      <c r="A12" s="64" t="s">
        <v>1</v>
      </c>
      <c r="B12" s="64" t="s">
        <v>2</v>
      </c>
      <c r="C12" s="193"/>
      <c r="D12" s="194"/>
      <c r="E12" s="194"/>
    </row>
    <row r="13" spans="1:5" ht="18" customHeight="1" x14ac:dyDescent="0.3">
      <c r="A13" s="65" t="s">
        <v>5</v>
      </c>
      <c r="B13" s="66" t="s">
        <v>3</v>
      </c>
      <c r="C13" s="67">
        <f>C14+C16+C15</f>
        <v>7238392.3599999994</v>
      </c>
      <c r="D13" s="94"/>
      <c r="E13" s="94"/>
    </row>
    <row r="14" spans="1:5" ht="50.25" customHeight="1" x14ac:dyDescent="0.3">
      <c r="A14" s="70" t="s">
        <v>6</v>
      </c>
      <c r="B14" s="71" t="s">
        <v>15</v>
      </c>
      <c r="C14" s="69">
        <v>5828153.7599999998</v>
      </c>
      <c r="D14" s="95"/>
      <c r="E14" s="95"/>
    </row>
    <row r="15" spans="1:5" ht="24" customHeight="1" x14ac:dyDescent="0.3">
      <c r="A15" s="70" t="s">
        <v>193</v>
      </c>
      <c r="B15" s="71" t="s">
        <v>194</v>
      </c>
      <c r="C15" s="69">
        <v>200000</v>
      </c>
      <c r="D15" s="95"/>
      <c r="E15" s="95"/>
    </row>
    <row r="16" spans="1:5" ht="22.5" customHeight="1" x14ac:dyDescent="0.3">
      <c r="A16" s="70" t="s">
        <v>38</v>
      </c>
      <c r="B16" s="71" t="s">
        <v>39</v>
      </c>
      <c r="C16" s="69">
        <v>1210238.6000000001</v>
      </c>
      <c r="D16" s="95"/>
      <c r="E16" s="95"/>
    </row>
    <row r="17" spans="1:5" ht="18" customHeight="1" x14ac:dyDescent="0.3">
      <c r="A17" s="72" t="s">
        <v>186</v>
      </c>
      <c r="B17" s="121" t="s">
        <v>188</v>
      </c>
      <c r="C17" s="67">
        <f>C18</f>
        <v>205170</v>
      </c>
      <c r="D17" s="95"/>
      <c r="E17" s="95"/>
    </row>
    <row r="18" spans="1:5" ht="20.25" customHeight="1" x14ac:dyDescent="0.3">
      <c r="A18" s="70" t="s">
        <v>187</v>
      </c>
      <c r="B18" s="71" t="s">
        <v>189</v>
      </c>
      <c r="C18" s="69">
        <v>205170</v>
      </c>
      <c r="D18" s="95"/>
      <c r="E18" s="95"/>
    </row>
    <row r="19" spans="1:5" ht="30.75" customHeight="1" x14ac:dyDescent="0.3">
      <c r="A19" s="72" t="s">
        <v>9</v>
      </c>
      <c r="B19" s="73" t="s">
        <v>10</v>
      </c>
      <c r="C19" s="67">
        <f>C22+C23</f>
        <v>530000</v>
      </c>
      <c r="D19" s="94"/>
      <c r="E19" s="94"/>
    </row>
    <row r="20" spans="1:5" hidden="1" x14ac:dyDescent="0.3">
      <c r="A20" s="74"/>
      <c r="B20" s="75"/>
      <c r="C20" s="67"/>
      <c r="D20" s="4"/>
      <c r="E20" s="4"/>
    </row>
    <row r="21" spans="1:5" hidden="1" x14ac:dyDescent="0.3">
      <c r="A21" s="76"/>
      <c r="B21" s="77"/>
      <c r="C21" s="69"/>
      <c r="D21" s="4"/>
      <c r="E21" s="4"/>
    </row>
    <row r="22" spans="1:5" ht="19.5" customHeight="1" x14ac:dyDescent="0.3">
      <c r="A22" s="76" t="s">
        <v>40</v>
      </c>
      <c r="B22" s="78" t="s">
        <v>41</v>
      </c>
      <c r="C22" s="69">
        <v>520000</v>
      </c>
      <c r="D22" s="4"/>
      <c r="E22" s="4"/>
    </row>
    <row r="23" spans="1:5" ht="32.25" customHeight="1" x14ac:dyDescent="0.3">
      <c r="A23" s="76" t="s">
        <v>86</v>
      </c>
      <c r="B23" s="43" t="s">
        <v>87</v>
      </c>
      <c r="C23" s="69">
        <v>10000</v>
      </c>
      <c r="D23" s="4"/>
      <c r="E23" s="4"/>
    </row>
    <row r="24" spans="1:5" x14ac:dyDescent="0.3">
      <c r="A24" s="74" t="s">
        <v>18</v>
      </c>
      <c r="B24" s="75" t="s">
        <v>28</v>
      </c>
      <c r="C24" s="67">
        <f>C25+C26</f>
        <v>18446101.23</v>
      </c>
      <c r="D24" s="4"/>
      <c r="E24" s="4"/>
    </row>
    <row r="25" spans="1:5" ht="18" customHeight="1" x14ac:dyDescent="0.3">
      <c r="A25" s="76" t="s">
        <v>36</v>
      </c>
      <c r="B25" s="68" t="s">
        <v>37</v>
      </c>
      <c r="C25" s="69">
        <v>18040351.809999999</v>
      </c>
      <c r="D25" s="4"/>
      <c r="E25" s="4"/>
    </row>
    <row r="26" spans="1:5" ht="18" customHeight="1" x14ac:dyDescent="0.3">
      <c r="A26" s="76" t="s">
        <v>195</v>
      </c>
      <c r="B26" s="68" t="s">
        <v>196</v>
      </c>
      <c r="C26" s="69">
        <v>405749.42</v>
      </c>
      <c r="D26" s="4"/>
      <c r="E26" s="4"/>
    </row>
    <row r="27" spans="1:5" x14ac:dyDescent="0.3">
      <c r="A27" s="74" t="s">
        <v>7</v>
      </c>
      <c r="B27" s="75" t="s">
        <v>4</v>
      </c>
      <c r="C27" s="67">
        <f>C28+C29</f>
        <v>14212230.02</v>
      </c>
      <c r="D27" s="94"/>
      <c r="E27" s="94"/>
    </row>
    <row r="28" spans="1:5" ht="18" customHeight="1" x14ac:dyDescent="0.3">
      <c r="A28" s="76" t="s">
        <v>17</v>
      </c>
      <c r="B28" s="77" t="s">
        <v>16</v>
      </c>
      <c r="C28" s="69">
        <v>198147.02</v>
      </c>
      <c r="D28" s="94"/>
      <c r="E28" s="94"/>
    </row>
    <row r="29" spans="1:5" ht="18.75" customHeight="1" x14ac:dyDescent="0.3">
      <c r="A29" s="76" t="s">
        <v>12</v>
      </c>
      <c r="B29" s="77" t="s">
        <v>13</v>
      </c>
      <c r="C29" s="69">
        <v>14014083</v>
      </c>
      <c r="D29" s="4"/>
      <c r="E29" s="4"/>
    </row>
    <row r="30" spans="1:5" x14ac:dyDescent="0.3">
      <c r="A30" s="74" t="s">
        <v>20</v>
      </c>
      <c r="B30" s="75" t="s">
        <v>29</v>
      </c>
      <c r="C30" s="67">
        <f>C31</f>
        <v>69985.77</v>
      </c>
      <c r="D30" s="4"/>
      <c r="E30" s="4"/>
    </row>
    <row r="31" spans="1:5" ht="17.25" customHeight="1" x14ac:dyDescent="0.3">
      <c r="A31" s="76" t="s">
        <v>19</v>
      </c>
      <c r="B31" s="68" t="s">
        <v>21</v>
      </c>
      <c r="C31" s="69">
        <v>69985.77</v>
      </c>
      <c r="D31" s="4"/>
      <c r="E31" s="4"/>
    </row>
    <row r="32" spans="1:5" x14ac:dyDescent="0.3">
      <c r="A32" s="74" t="s">
        <v>22</v>
      </c>
      <c r="B32" s="97" t="s">
        <v>30</v>
      </c>
      <c r="C32" s="67">
        <f>C33</f>
        <v>1019259.21</v>
      </c>
      <c r="D32" s="4"/>
      <c r="E32" s="4"/>
    </row>
    <row r="33" spans="1:5" ht="17.25" customHeight="1" x14ac:dyDescent="0.3">
      <c r="A33" s="76" t="s">
        <v>24</v>
      </c>
      <c r="B33" s="77" t="s">
        <v>23</v>
      </c>
      <c r="C33" s="69">
        <v>1019259.21</v>
      </c>
      <c r="D33" s="4"/>
      <c r="E33" s="4"/>
    </row>
    <row r="34" spans="1:5" ht="3" hidden="1" customHeight="1" x14ac:dyDescent="0.3">
      <c r="A34" s="74" t="s">
        <v>33</v>
      </c>
      <c r="B34" s="75" t="s">
        <v>35</v>
      </c>
      <c r="C34" s="67"/>
      <c r="D34" s="4"/>
      <c r="E34" s="4"/>
    </row>
    <row r="35" spans="1:5" ht="18" hidden="1" customHeight="1" x14ac:dyDescent="0.3">
      <c r="A35" s="76" t="s">
        <v>34</v>
      </c>
      <c r="B35" s="77" t="s">
        <v>32</v>
      </c>
      <c r="C35" s="69"/>
      <c r="D35" s="4"/>
      <c r="E35" s="4"/>
    </row>
    <row r="36" spans="1:5" ht="18" customHeight="1" x14ac:dyDescent="0.3">
      <c r="A36" s="74" t="s">
        <v>33</v>
      </c>
      <c r="B36" s="98" t="s">
        <v>35</v>
      </c>
      <c r="C36" s="67">
        <f>C38+C37</f>
        <v>1605856.2200000002</v>
      </c>
      <c r="D36" s="4"/>
      <c r="E36" s="4"/>
    </row>
    <row r="37" spans="1:5" ht="18" customHeight="1" x14ac:dyDescent="0.3">
      <c r="A37" s="76" t="s">
        <v>96</v>
      </c>
      <c r="B37" s="18" t="s">
        <v>97</v>
      </c>
      <c r="C37" s="69">
        <v>26844.36</v>
      </c>
      <c r="D37" s="4"/>
      <c r="E37" s="4"/>
    </row>
    <row r="38" spans="1:5" ht="18" customHeight="1" x14ac:dyDescent="0.3">
      <c r="A38" s="76" t="s">
        <v>34</v>
      </c>
      <c r="B38" s="83" t="s">
        <v>32</v>
      </c>
      <c r="C38" s="69">
        <v>1579011.86</v>
      </c>
      <c r="D38" s="4"/>
      <c r="E38" s="4"/>
    </row>
    <row r="39" spans="1:5" x14ac:dyDescent="0.3">
      <c r="A39" s="74" t="s">
        <v>26</v>
      </c>
      <c r="B39" s="75" t="s">
        <v>31</v>
      </c>
      <c r="C39" s="67">
        <f>C40</f>
        <v>96325.91</v>
      </c>
      <c r="D39" s="4"/>
      <c r="E39" s="4"/>
    </row>
    <row r="40" spans="1:5" ht="17.25" customHeight="1" x14ac:dyDescent="0.3">
      <c r="A40" s="76" t="s">
        <v>27</v>
      </c>
      <c r="B40" s="96" t="s">
        <v>25</v>
      </c>
      <c r="C40" s="69">
        <v>96325.91</v>
      </c>
      <c r="D40" s="4"/>
      <c r="E40" s="4"/>
    </row>
    <row r="41" spans="1:5" ht="18.75" customHeight="1" x14ac:dyDescent="0.3">
      <c r="A41" s="75"/>
      <c r="B41" s="75" t="s">
        <v>85</v>
      </c>
      <c r="C41" s="79">
        <f>C13+C19+C24+C27+C30+C32+C39+C36+C17</f>
        <v>43423320.719999999</v>
      </c>
      <c r="D41" s="80"/>
      <c r="E41" s="80"/>
    </row>
  </sheetData>
  <mergeCells count="11">
    <mergeCell ref="A8:C8"/>
    <mergeCell ref="A9:C9"/>
    <mergeCell ref="C11:C12"/>
    <mergeCell ref="D11:D12"/>
    <mergeCell ref="E11:E12"/>
    <mergeCell ref="A7:C7"/>
    <mergeCell ref="B1:C1"/>
    <mergeCell ref="B2:C2"/>
    <mergeCell ref="B3:C3"/>
    <mergeCell ref="B4:C4"/>
    <mergeCell ref="B5:C5"/>
  </mergeCells>
  <pageMargins left="0.70866141732283461" right="0.70866141732283461" top="0.74803149606299213" bottom="0.74803149606299213" header="0.31496062992125984" footer="0.31496062992125984"/>
  <pageSetup paperSize="9" scale="94"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workbookViewId="0">
      <selection sqref="A1:E13"/>
    </sheetView>
  </sheetViews>
  <sheetFormatPr defaultRowHeight="16.5" x14ac:dyDescent="0.3"/>
  <cols>
    <col min="1" max="1" width="10.42578125" style="2" customWidth="1"/>
    <col min="2" max="2" width="54.85546875" style="2" customWidth="1"/>
    <col min="3" max="3" width="21.5703125" style="2" customWidth="1"/>
    <col min="4" max="4" width="1.140625" style="2" hidden="1" customWidth="1"/>
    <col min="5" max="5" width="2.28515625" style="2" hidden="1" customWidth="1"/>
    <col min="6" max="16384" width="9.140625" style="2"/>
  </cols>
  <sheetData>
    <row r="1" spans="1:8" x14ac:dyDescent="0.3">
      <c r="A1" s="123" t="s">
        <v>94</v>
      </c>
      <c r="B1" s="191" t="s">
        <v>225</v>
      </c>
      <c r="C1" s="191"/>
      <c r="D1" s="191"/>
      <c r="E1" s="191"/>
      <c r="F1" s="191"/>
      <c r="G1" s="191"/>
      <c r="H1" s="196"/>
    </row>
    <row r="2" spans="1:8" x14ac:dyDescent="0.3">
      <c r="B2" s="191" t="s">
        <v>8</v>
      </c>
      <c r="C2" s="196"/>
      <c r="D2" s="196"/>
      <c r="E2" s="196"/>
      <c r="F2" s="191"/>
      <c r="G2" s="191"/>
      <c r="H2" s="196"/>
    </row>
    <row r="3" spans="1:8" x14ac:dyDescent="0.3">
      <c r="B3" s="191" t="s">
        <v>11</v>
      </c>
      <c r="C3" s="196"/>
      <c r="D3" s="196"/>
      <c r="E3" s="196"/>
      <c r="F3" s="191"/>
      <c r="G3" s="191"/>
      <c r="H3" s="196"/>
    </row>
    <row r="4" spans="1:8" x14ac:dyDescent="0.3">
      <c r="B4" s="191" t="s">
        <v>228</v>
      </c>
      <c r="C4" s="196"/>
      <c r="D4" s="196"/>
      <c r="E4" s="196"/>
      <c r="F4" s="191"/>
      <c r="G4" s="191"/>
      <c r="H4" s="196"/>
    </row>
    <row r="5" spans="1:8" x14ac:dyDescent="0.3">
      <c r="B5" s="191" t="s">
        <v>340</v>
      </c>
      <c r="C5" s="196"/>
      <c r="D5" s="196"/>
      <c r="E5" s="196"/>
      <c r="F5" s="191"/>
      <c r="G5" s="191"/>
      <c r="H5" s="196"/>
    </row>
    <row r="7" spans="1:8" ht="30.75" customHeight="1" x14ac:dyDescent="0.3">
      <c r="A7" s="197" t="s">
        <v>231</v>
      </c>
      <c r="B7" s="197"/>
      <c r="C7" s="197"/>
      <c r="D7" s="197"/>
      <c r="E7" s="197"/>
    </row>
    <row r="9" spans="1:8" ht="36" customHeight="1" x14ac:dyDescent="0.3">
      <c r="A9" s="7" t="s">
        <v>93</v>
      </c>
      <c r="B9" s="3" t="s">
        <v>92</v>
      </c>
      <c r="C9" s="3" t="s">
        <v>232</v>
      </c>
    </row>
    <row r="10" spans="1:8" ht="27" customHeight="1" x14ac:dyDescent="0.3">
      <c r="A10" s="7">
        <v>850</v>
      </c>
      <c r="B10" s="7" t="s">
        <v>91</v>
      </c>
      <c r="C10" s="81">
        <f>'2'!C41</f>
        <v>43423320.719999999</v>
      </c>
    </row>
    <row r="11" spans="1:8" ht="21.75" customHeight="1" x14ac:dyDescent="0.3">
      <c r="A11" s="195" t="s">
        <v>42</v>
      </c>
      <c r="B11" s="195"/>
      <c r="C11" s="82">
        <f>C10</f>
        <v>43423320.719999999</v>
      </c>
    </row>
  </sheetData>
  <mergeCells count="12">
    <mergeCell ref="A11:B11"/>
    <mergeCell ref="B1:E1"/>
    <mergeCell ref="F1:H1"/>
    <mergeCell ref="B2:E2"/>
    <mergeCell ref="F2:H2"/>
    <mergeCell ref="B3:E3"/>
    <mergeCell ref="F3:H3"/>
    <mergeCell ref="B4:E4"/>
    <mergeCell ref="F4:H4"/>
    <mergeCell ref="B5:E5"/>
    <mergeCell ref="F5:H5"/>
    <mergeCell ref="A7:E7"/>
  </mergeCells>
  <pageMargins left="0.70866141732283461" right="0.70866141732283461" top="0.74803149606299213" bottom="0.74803149606299213" header="0.31496062992125984" footer="0.31496062992125984"/>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8"/>
  <sheetViews>
    <sheetView zoomScale="82" zoomScaleNormal="82" workbookViewId="0">
      <pane ySplit="11" topLeftCell="A140" activePane="bottomLeft" state="frozen"/>
      <selection pane="bottomLeft" sqref="A1:D157"/>
    </sheetView>
  </sheetViews>
  <sheetFormatPr defaultRowHeight="16.5" x14ac:dyDescent="0.3"/>
  <cols>
    <col min="1" max="1" width="45.28515625" style="2" customWidth="1"/>
    <col min="2" max="2" width="13.28515625" style="2" customWidth="1"/>
    <col min="3" max="3" width="8.5703125" style="2" customWidth="1"/>
    <col min="4" max="4" width="11.28515625" style="90" customWidth="1"/>
    <col min="5" max="5" width="10" style="21" customWidth="1"/>
    <col min="6" max="6" width="7.28515625" style="21" customWidth="1"/>
    <col min="7" max="7" width="4.85546875" style="21" customWidth="1"/>
    <col min="8" max="8" width="3.42578125" style="21" customWidth="1"/>
    <col min="9" max="9" width="4.140625" style="2" customWidth="1"/>
    <col min="10" max="10" width="3.42578125" style="2" customWidth="1"/>
    <col min="11" max="16384" width="9.140625" style="2"/>
  </cols>
  <sheetData>
    <row r="1" spans="1:8" x14ac:dyDescent="0.3">
      <c r="C1" s="191" t="s">
        <v>337</v>
      </c>
      <c r="D1" s="191"/>
    </row>
    <row r="2" spans="1:8" x14ac:dyDescent="0.3">
      <c r="A2" s="191" t="s">
        <v>8</v>
      </c>
      <c r="B2" s="191"/>
      <c r="C2" s="191"/>
      <c r="D2" s="191"/>
    </row>
    <row r="3" spans="1:8" x14ac:dyDescent="0.3">
      <c r="A3" s="191" t="s">
        <v>11</v>
      </c>
      <c r="B3" s="191"/>
      <c r="C3" s="191"/>
      <c r="D3" s="191"/>
    </row>
    <row r="4" spans="1:8" x14ac:dyDescent="0.3">
      <c r="A4" s="191" t="s">
        <v>228</v>
      </c>
      <c r="B4" s="191"/>
      <c r="C4" s="191"/>
      <c r="D4" s="191"/>
    </row>
    <row r="5" spans="1:8" x14ac:dyDescent="0.3">
      <c r="A5" s="191"/>
      <c r="B5" s="191"/>
      <c r="C5" s="191" t="s">
        <v>339</v>
      </c>
      <c r="D5" s="191"/>
    </row>
    <row r="6" spans="1:8" ht="7.5" customHeight="1" x14ac:dyDescent="0.3">
      <c r="A6" s="123"/>
    </row>
    <row r="7" spans="1:8" x14ac:dyDescent="0.3">
      <c r="A7" s="197" t="s">
        <v>233</v>
      </c>
      <c r="B7" s="197"/>
      <c r="C7" s="197"/>
      <c r="D7" s="197"/>
      <c r="E7" s="22"/>
    </row>
    <row r="8" spans="1:8" ht="49.5" customHeight="1" x14ac:dyDescent="0.3">
      <c r="A8" s="199"/>
      <c r="B8" s="199"/>
      <c r="C8" s="199"/>
      <c r="D8" s="199"/>
      <c r="E8" s="23"/>
    </row>
    <row r="9" spans="1:8" x14ac:dyDescent="0.3">
      <c r="A9" s="200"/>
      <c r="B9" s="200"/>
      <c r="C9" s="200"/>
      <c r="D9" s="200"/>
      <c r="E9" s="23"/>
    </row>
    <row r="10" spans="1:8" ht="12.75" customHeight="1" x14ac:dyDescent="0.3">
      <c r="A10" s="201" t="s">
        <v>2</v>
      </c>
      <c r="B10" s="203" t="s">
        <v>43</v>
      </c>
      <c r="C10" s="203" t="s">
        <v>44</v>
      </c>
      <c r="D10" s="205" t="s">
        <v>230</v>
      </c>
      <c r="E10" s="198"/>
    </row>
    <row r="11" spans="1:8" ht="50.25" customHeight="1" x14ac:dyDescent="0.3">
      <c r="A11" s="202"/>
      <c r="B11" s="204"/>
      <c r="C11" s="204"/>
      <c r="D11" s="205"/>
      <c r="E11" s="198"/>
      <c r="F11" s="134"/>
      <c r="G11" s="134"/>
      <c r="H11" s="134"/>
    </row>
    <row r="12" spans="1:8" ht="50.25" customHeight="1" x14ac:dyDescent="0.3">
      <c r="A12" s="105" t="s">
        <v>45</v>
      </c>
      <c r="B12" s="8" t="s">
        <v>98</v>
      </c>
      <c r="C12" s="12"/>
      <c r="D12" s="38">
        <f>D13+D17+D21</f>
        <v>937278.76</v>
      </c>
      <c r="E12" s="24"/>
    </row>
    <row r="13" spans="1:8" ht="72" customHeight="1" x14ac:dyDescent="0.3">
      <c r="A13" s="5" t="s">
        <v>46</v>
      </c>
      <c r="B13" s="9" t="s">
        <v>99</v>
      </c>
      <c r="C13" s="25"/>
      <c r="D13" s="26">
        <f>D15</f>
        <v>580408.4</v>
      </c>
      <c r="E13" s="27"/>
    </row>
    <row r="14" spans="1:8" ht="72.75" customHeight="1" x14ac:dyDescent="0.3">
      <c r="A14" s="6" t="s">
        <v>175</v>
      </c>
      <c r="B14" s="10" t="s">
        <v>111</v>
      </c>
      <c r="C14" s="25"/>
      <c r="D14" s="26">
        <f>D15</f>
        <v>580408.4</v>
      </c>
      <c r="E14" s="27"/>
    </row>
    <row r="15" spans="1:8" ht="93" customHeight="1" x14ac:dyDescent="0.3">
      <c r="A15" s="106" t="s">
        <v>47</v>
      </c>
      <c r="B15" s="10" t="s">
        <v>100</v>
      </c>
      <c r="C15" s="28"/>
      <c r="D15" s="26">
        <f>D16</f>
        <v>580408.4</v>
      </c>
      <c r="E15" s="29"/>
    </row>
    <row r="16" spans="1:8" ht="22.5" customHeight="1" x14ac:dyDescent="0.3">
      <c r="A16" s="107" t="s">
        <v>60</v>
      </c>
      <c r="B16" s="30"/>
      <c r="C16" s="31">
        <v>500</v>
      </c>
      <c r="D16" s="26">
        <v>580408.4</v>
      </c>
      <c r="E16" s="29"/>
    </row>
    <row r="17" spans="1:5" ht="54.75" customHeight="1" x14ac:dyDescent="0.3">
      <c r="A17" s="5" t="s">
        <v>48</v>
      </c>
      <c r="B17" s="9" t="s">
        <v>101</v>
      </c>
      <c r="C17" s="32"/>
      <c r="D17" s="33">
        <f>D19</f>
        <v>296666.83</v>
      </c>
      <c r="E17" s="34"/>
    </row>
    <row r="18" spans="1:5" ht="36" customHeight="1" x14ac:dyDescent="0.3">
      <c r="A18" s="6" t="s">
        <v>176</v>
      </c>
      <c r="B18" s="10" t="s">
        <v>112</v>
      </c>
      <c r="C18" s="32"/>
      <c r="D18" s="33">
        <f>D19</f>
        <v>296666.83</v>
      </c>
      <c r="E18" s="34"/>
    </row>
    <row r="19" spans="1:5" ht="106.5" customHeight="1" x14ac:dyDescent="0.3">
      <c r="A19" s="106" t="s">
        <v>49</v>
      </c>
      <c r="B19" s="11" t="s">
        <v>102</v>
      </c>
      <c r="C19" s="25"/>
      <c r="D19" s="26">
        <f>D20</f>
        <v>296666.83</v>
      </c>
      <c r="E19" s="27"/>
    </row>
    <row r="20" spans="1:5" ht="21" customHeight="1" x14ac:dyDescent="0.3">
      <c r="A20" s="107" t="s">
        <v>60</v>
      </c>
      <c r="B20" s="30"/>
      <c r="C20" s="31">
        <v>500</v>
      </c>
      <c r="D20" s="26">
        <v>296666.83</v>
      </c>
      <c r="E20" s="27"/>
    </row>
    <row r="21" spans="1:5" ht="24.75" customHeight="1" x14ac:dyDescent="0.3">
      <c r="A21" s="5" t="s">
        <v>50</v>
      </c>
      <c r="B21" s="9" t="s">
        <v>103</v>
      </c>
      <c r="C21" s="32"/>
      <c r="D21" s="33">
        <f>D23</f>
        <v>60203.53</v>
      </c>
      <c r="E21" s="29"/>
    </row>
    <row r="22" spans="1:5" ht="101.25" customHeight="1" x14ac:dyDescent="0.3">
      <c r="A22" s="6" t="s">
        <v>177</v>
      </c>
      <c r="B22" s="10" t="s">
        <v>113</v>
      </c>
      <c r="C22" s="32"/>
      <c r="D22" s="33">
        <f>D23</f>
        <v>60203.53</v>
      </c>
      <c r="E22" s="29"/>
    </row>
    <row r="23" spans="1:5" ht="69" customHeight="1" x14ac:dyDescent="0.3">
      <c r="A23" s="106" t="s">
        <v>51</v>
      </c>
      <c r="B23" s="11" t="s">
        <v>104</v>
      </c>
      <c r="C23" s="35"/>
      <c r="D23" s="33">
        <f>D24</f>
        <v>60203.53</v>
      </c>
      <c r="E23" s="34"/>
    </row>
    <row r="24" spans="1:5" ht="25.5" customHeight="1" x14ac:dyDescent="0.3">
      <c r="A24" s="107" t="s">
        <v>60</v>
      </c>
      <c r="B24" s="30"/>
      <c r="C24" s="31">
        <v>500</v>
      </c>
      <c r="D24" s="33">
        <v>60203.53</v>
      </c>
      <c r="E24" s="34"/>
    </row>
    <row r="25" spans="1:5" ht="45.75" customHeight="1" x14ac:dyDescent="0.3">
      <c r="A25" s="105" t="s">
        <v>52</v>
      </c>
      <c r="B25" s="8" t="s">
        <v>105</v>
      </c>
      <c r="C25" s="35"/>
      <c r="D25" s="33">
        <f>D26</f>
        <v>82851.72</v>
      </c>
      <c r="E25" s="34"/>
    </row>
    <row r="26" spans="1:5" ht="50.25" customHeight="1" x14ac:dyDescent="0.3">
      <c r="A26" s="5" t="s">
        <v>53</v>
      </c>
      <c r="B26" s="9" t="s">
        <v>106</v>
      </c>
      <c r="C26" s="32"/>
      <c r="D26" s="33">
        <f>D28</f>
        <v>82851.72</v>
      </c>
      <c r="E26" s="34"/>
    </row>
    <row r="27" spans="1:5" ht="42.75" customHeight="1" x14ac:dyDescent="0.3">
      <c r="A27" s="6" t="s">
        <v>178</v>
      </c>
      <c r="B27" s="10" t="s">
        <v>114</v>
      </c>
      <c r="C27" s="32"/>
      <c r="D27" s="33">
        <f>D28</f>
        <v>82851.72</v>
      </c>
      <c r="E27" s="34"/>
    </row>
    <row r="28" spans="1:5" ht="86.25" customHeight="1" x14ac:dyDescent="0.3">
      <c r="A28" s="106" t="s">
        <v>54</v>
      </c>
      <c r="B28" s="11" t="s">
        <v>107</v>
      </c>
      <c r="C28" s="35"/>
      <c r="D28" s="33">
        <f>D29</f>
        <v>82851.72</v>
      </c>
      <c r="E28" s="34"/>
    </row>
    <row r="29" spans="1:5" ht="25.5" customHeight="1" x14ac:dyDescent="0.3">
      <c r="A29" s="107" t="s">
        <v>60</v>
      </c>
      <c r="B29" s="30"/>
      <c r="C29" s="31">
        <v>500</v>
      </c>
      <c r="D29" s="33">
        <v>82851.72</v>
      </c>
      <c r="E29" s="34"/>
    </row>
    <row r="30" spans="1:5" ht="57.75" customHeight="1" x14ac:dyDescent="0.3">
      <c r="A30" s="105" t="s">
        <v>55</v>
      </c>
      <c r="B30" s="8" t="s">
        <v>108</v>
      </c>
      <c r="C30" s="35"/>
      <c r="D30" s="26">
        <f>D31</f>
        <v>158147.01999999999</v>
      </c>
      <c r="E30" s="34"/>
    </row>
    <row r="31" spans="1:5" ht="111" customHeight="1" x14ac:dyDescent="0.3">
      <c r="A31" s="109" t="s">
        <v>234</v>
      </c>
      <c r="B31" s="12" t="s">
        <v>110</v>
      </c>
      <c r="C31" s="12"/>
      <c r="D31" s="38">
        <f>D32+D35</f>
        <v>158147.01999999999</v>
      </c>
      <c r="E31" s="39"/>
    </row>
    <row r="32" spans="1:5" ht="58.5" customHeight="1" x14ac:dyDescent="0.3">
      <c r="A32" s="110" t="s">
        <v>115</v>
      </c>
      <c r="B32" s="11" t="s">
        <v>116</v>
      </c>
      <c r="C32" s="12"/>
      <c r="D32" s="38">
        <f>D33</f>
        <v>156147.01999999999</v>
      </c>
      <c r="E32" s="39"/>
    </row>
    <row r="33" spans="1:5" ht="49.5" customHeight="1" x14ac:dyDescent="0.3">
      <c r="A33" s="6" t="s">
        <v>174</v>
      </c>
      <c r="B33" s="10" t="s">
        <v>109</v>
      </c>
      <c r="C33" s="36"/>
      <c r="D33" s="37">
        <f>D34</f>
        <v>156147.01999999999</v>
      </c>
      <c r="E33" s="29"/>
    </row>
    <row r="34" spans="1:5" ht="25.5" customHeight="1" x14ac:dyDescent="0.3">
      <c r="A34" s="111" t="s">
        <v>62</v>
      </c>
      <c r="B34" s="16"/>
      <c r="C34" s="31">
        <v>200</v>
      </c>
      <c r="D34" s="41">
        <v>156147.01999999999</v>
      </c>
      <c r="E34" s="29"/>
    </row>
    <row r="35" spans="1:5" ht="49.5" customHeight="1" x14ac:dyDescent="0.3">
      <c r="A35" s="6" t="s">
        <v>221</v>
      </c>
      <c r="B35" s="10" t="s">
        <v>222</v>
      </c>
      <c r="C35" s="36"/>
      <c r="D35" s="37">
        <f>D36</f>
        <v>2000</v>
      </c>
      <c r="E35" s="29"/>
    </row>
    <row r="36" spans="1:5" ht="25.5" customHeight="1" x14ac:dyDescent="0.3">
      <c r="A36" s="111" t="s">
        <v>62</v>
      </c>
      <c r="B36" s="16"/>
      <c r="C36" s="31">
        <v>200</v>
      </c>
      <c r="D36" s="41">
        <v>2000</v>
      </c>
      <c r="E36" s="29"/>
    </row>
    <row r="37" spans="1:5" ht="60" customHeight="1" x14ac:dyDescent="0.3">
      <c r="A37" s="112" t="s">
        <v>88</v>
      </c>
      <c r="B37" s="13" t="s">
        <v>117</v>
      </c>
      <c r="C37" s="35"/>
      <c r="D37" s="26">
        <f>D38</f>
        <v>554000</v>
      </c>
      <c r="E37" s="34"/>
    </row>
    <row r="38" spans="1:5" ht="68.25" customHeight="1" x14ac:dyDescent="0.3">
      <c r="A38" s="113" t="s">
        <v>56</v>
      </c>
      <c r="B38" s="14" t="s">
        <v>118</v>
      </c>
      <c r="C38" s="35"/>
      <c r="D38" s="33">
        <f>D42+D45+D40</f>
        <v>554000</v>
      </c>
      <c r="E38" s="27"/>
    </row>
    <row r="39" spans="1:5" ht="66" customHeight="1" x14ac:dyDescent="0.3">
      <c r="A39" s="114" t="s">
        <v>220</v>
      </c>
      <c r="B39" s="15" t="s">
        <v>218</v>
      </c>
      <c r="C39" s="35"/>
      <c r="D39" s="33">
        <f>D40</f>
        <v>100000</v>
      </c>
      <c r="E39" s="29"/>
    </row>
    <row r="40" spans="1:5" ht="37.5" customHeight="1" x14ac:dyDescent="0.3">
      <c r="A40" s="114" t="s">
        <v>184</v>
      </c>
      <c r="B40" s="15" t="s">
        <v>219</v>
      </c>
      <c r="C40" s="35"/>
      <c r="D40" s="33">
        <f>D41</f>
        <v>100000</v>
      </c>
      <c r="E40" s="29"/>
    </row>
    <row r="41" spans="1:5" ht="32.25" customHeight="1" x14ac:dyDescent="0.3">
      <c r="A41" s="111" t="s">
        <v>61</v>
      </c>
      <c r="B41" s="14"/>
      <c r="C41" s="35" t="s">
        <v>95</v>
      </c>
      <c r="D41" s="33">
        <v>100000</v>
      </c>
      <c r="E41" s="29"/>
    </row>
    <row r="42" spans="1:5" ht="93" customHeight="1" x14ac:dyDescent="0.3">
      <c r="A42" s="106" t="s">
        <v>119</v>
      </c>
      <c r="B42" s="93" t="s">
        <v>120</v>
      </c>
      <c r="C42" s="40"/>
      <c r="D42" s="42">
        <f>D43</f>
        <v>80000</v>
      </c>
      <c r="E42" s="29"/>
    </row>
    <row r="43" spans="1:5" ht="43.5" customHeight="1" x14ac:dyDescent="0.3">
      <c r="A43" s="106" t="s">
        <v>184</v>
      </c>
      <c r="B43" s="93" t="s">
        <v>123</v>
      </c>
      <c r="C43" s="40"/>
      <c r="D43" s="42">
        <f>D44</f>
        <v>80000</v>
      </c>
      <c r="E43" s="29"/>
    </row>
    <row r="44" spans="1:5" ht="41.25" customHeight="1" x14ac:dyDescent="0.3">
      <c r="A44" s="111" t="s">
        <v>61</v>
      </c>
      <c r="B44" s="93"/>
      <c r="C44" s="40">
        <v>200</v>
      </c>
      <c r="D44" s="42">
        <v>80000</v>
      </c>
      <c r="E44" s="29"/>
    </row>
    <row r="45" spans="1:5" ht="98.25" customHeight="1" x14ac:dyDescent="0.3">
      <c r="A45" s="106" t="s">
        <v>121</v>
      </c>
      <c r="B45" s="93" t="s">
        <v>122</v>
      </c>
      <c r="C45" s="40"/>
      <c r="D45" s="42">
        <f>D46</f>
        <v>374000</v>
      </c>
      <c r="E45" s="29"/>
    </row>
    <row r="46" spans="1:5" ht="49.5" customHeight="1" x14ac:dyDescent="0.3">
      <c r="A46" s="106" t="s">
        <v>184</v>
      </c>
      <c r="B46" s="93" t="s">
        <v>124</v>
      </c>
      <c r="C46" s="40"/>
      <c r="D46" s="42">
        <f>D47</f>
        <v>374000</v>
      </c>
      <c r="E46" s="29"/>
    </row>
    <row r="47" spans="1:5" ht="49.5" customHeight="1" x14ac:dyDescent="0.3">
      <c r="A47" s="111" t="s">
        <v>61</v>
      </c>
      <c r="B47" s="93"/>
      <c r="C47" s="40">
        <v>200</v>
      </c>
      <c r="D47" s="42">
        <v>374000</v>
      </c>
      <c r="E47" s="29"/>
    </row>
    <row r="48" spans="1:5" ht="49.5" customHeight="1" x14ac:dyDescent="0.3">
      <c r="A48" s="105" t="s">
        <v>57</v>
      </c>
      <c r="B48" s="8" t="s">
        <v>125</v>
      </c>
      <c r="C48" s="36"/>
      <c r="D48" s="37">
        <f>D49+D50+D56</f>
        <v>1579011.86</v>
      </c>
      <c r="E48" s="29"/>
    </row>
    <row r="49" spans="1:10" ht="82.5" customHeight="1" x14ac:dyDescent="0.3">
      <c r="A49" s="108" t="s">
        <v>58</v>
      </c>
      <c r="B49" s="9" t="s">
        <v>126</v>
      </c>
      <c r="C49" s="32"/>
      <c r="D49" s="26">
        <v>0</v>
      </c>
      <c r="E49" s="29"/>
    </row>
    <row r="50" spans="1:10" ht="81" customHeight="1" x14ac:dyDescent="0.3">
      <c r="A50" s="108" t="s">
        <v>59</v>
      </c>
      <c r="B50" s="9" t="s">
        <v>127</v>
      </c>
      <c r="C50" s="35"/>
      <c r="D50" s="33">
        <f>D51+D54</f>
        <v>34499.86</v>
      </c>
      <c r="E50" s="29"/>
    </row>
    <row r="51" spans="1:10" ht="107.25" customHeight="1" x14ac:dyDescent="0.3">
      <c r="A51" s="115" t="s">
        <v>179</v>
      </c>
      <c r="B51" s="10" t="s">
        <v>130</v>
      </c>
      <c r="C51" s="35"/>
      <c r="D51" s="33">
        <f>D52</f>
        <v>10349.86</v>
      </c>
      <c r="E51" s="29"/>
    </row>
    <row r="52" spans="1:10" ht="90" customHeight="1" x14ac:dyDescent="0.3">
      <c r="A52" s="115" t="s">
        <v>235</v>
      </c>
      <c r="B52" s="10" t="s">
        <v>223</v>
      </c>
      <c r="C52" s="35"/>
      <c r="D52" s="33">
        <f>D53</f>
        <v>10349.86</v>
      </c>
      <c r="E52" s="29"/>
    </row>
    <row r="53" spans="1:10" ht="42" customHeight="1" x14ac:dyDescent="0.3">
      <c r="A53" s="116" t="s">
        <v>128</v>
      </c>
      <c r="B53" s="9"/>
      <c r="C53" s="35" t="s">
        <v>129</v>
      </c>
      <c r="D53" s="33">
        <v>10349.86</v>
      </c>
      <c r="E53" s="29"/>
    </row>
    <row r="54" spans="1:10" s="21" customFormat="1" ht="75" customHeight="1" x14ac:dyDescent="0.3">
      <c r="A54" s="115" t="s">
        <v>236</v>
      </c>
      <c r="B54" s="10" t="s">
        <v>237</v>
      </c>
      <c r="C54" s="35"/>
      <c r="D54" s="33">
        <f>D55</f>
        <v>24150</v>
      </c>
      <c r="E54" s="29"/>
      <c r="I54" s="2"/>
      <c r="J54" s="2"/>
    </row>
    <row r="55" spans="1:10" s="21" customFormat="1" ht="42" customHeight="1" x14ac:dyDescent="0.3">
      <c r="A55" s="116" t="s">
        <v>128</v>
      </c>
      <c r="B55" s="9"/>
      <c r="C55" s="35" t="s">
        <v>129</v>
      </c>
      <c r="D55" s="33">
        <v>24150</v>
      </c>
      <c r="E55" s="29"/>
      <c r="I55" s="2"/>
      <c r="J55" s="2"/>
    </row>
    <row r="56" spans="1:10" ht="60" customHeight="1" x14ac:dyDescent="0.3">
      <c r="A56" s="117" t="s">
        <v>131</v>
      </c>
      <c r="B56" s="99" t="s">
        <v>132</v>
      </c>
      <c r="C56" s="31"/>
      <c r="D56" s="37">
        <f>D57</f>
        <v>1544512</v>
      </c>
      <c r="E56" s="27"/>
    </row>
    <row r="57" spans="1:10" ht="99" customHeight="1" x14ac:dyDescent="0.3">
      <c r="A57" s="118" t="s">
        <v>180</v>
      </c>
      <c r="B57" s="1" t="s">
        <v>133</v>
      </c>
      <c r="C57" s="31"/>
      <c r="D57" s="37">
        <f>D58</f>
        <v>1544512</v>
      </c>
      <c r="E57" s="27"/>
    </row>
    <row r="58" spans="1:10" ht="64.5" customHeight="1" x14ac:dyDescent="0.3">
      <c r="A58" s="115" t="s">
        <v>238</v>
      </c>
      <c r="B58" s="92" t="s">
        <v>224</v>
      </c>
      <c r="C58" s="31"/>
      <c r="D58" s="37">
        <f>D59</f>
        <v>1544512</v>
      </c>
      <c r="E58" s="27"/>
    </row>
    <row r="59" spans="1:10" ht="54.75" customHeight="1" x14ac:dyDescent="0.3">
      <c r="A59" s="107" t="s">
        <v>128</v>
      </c>
      <c r="B59" s="30"/>
      <c r="C59" s="31">
        <v>300</v>
      </c>
      <c r="D59" s="37">
        <v>1544512</v>
      </c>
      <c r="E59" s="27"/>
    </row>
    <row r="60" spans="1:10" ht="54.75" customHeight="1" x14ac:dyDescent="0.3">
      <c r="A60" s="105" t="s">
        <v>63</v>
      </c>
      <c r="B60" s="8" t="s">
        <v>134</v>
      </c>
      <c r="C60" s="44"/>
      <c r="D60" s="37">
        <f>D61</f>
        <v>14358135.810000001</v>
      </c>
      <c r="E60" s="27"/>
    </row>
    <row r="61" spans="1:10" ht="57.75" customHeight="1" x14ac:dyDescent="0.3">
      <c r="A61" s="5" t="s">
        <v>64</v>
      </c>
      <c r="B61" s="9" t="s">
        <v>135</v>
      </c>
      <c r="C61" s="44"/>
      <c r="D61" s="37">
        <f>D62+D69</f>
        <v>14358135.810000001</v>
      </c>
      <c r="E61" s="27"/>
    </row>
    <row r="62" spans="1:10" ht="71.25" customHeight="1" x14ac:dyDescent="0.3">
      <c r="A62" s="6" t="s">
        <v>239</v>
      </c>
      <c r="B62" s="10" t="s">
        <v>137</v>
      </c>
      <c r="C62" s="44"/>
      <c r="D62" s="37">
        <f>D63+D65+D67</f>
        <v>10338652.810000001</v>
      </c>
      <c r="E62" s="27"/>
    </row>
    <row r="63" spans="1:10" ht="67.5" customHeight="1" x14ac:dyDescent="0.3">
      <c r="A63" s="6" t="s">
        <v>240</v>
      </c>
      <c r="B63" s="10" t="s">
        <v>241</v>
      </c>
      <c r="C63" s="44"/>
      <c r="D63" s="37">
        <f>D64</f>
        <v>309281</v>
      </c>
      <c r="E63" s="27"/>
    </row>
    <row r="64" spans="1:10" ht="39.75" customHeight="1" x14ac:dyDescent="0.3">
      <c r="A64" s="111" t="s">
        <v>61</v>
      </c>
      <c r="B64" s="30"/>
      <c r="C64" s="31">
        <v>200</v>
      </c>
      <c r="D64" s="37">
        <v>309281</v>
      </c>
      <c r="E64" s="27"/>
    </row>
    <row r="65" spans="1:10" ht="70.5" customHeight="1" x14ac:dyDescent="0.3">
      <c r="A65" s="6" t="s">
        <v>242</v>
      </c>
      <c r="B65" s="10" t="s">
        <v>139</v>
      </c>
      <c r="C65" s="101"/>
      <c r="D65" s="37">
        <f>D66</f>
        <v>4153032.81</v>
      </c>
      <c r="E65" s="27"/>
    </row>
    <row r="66" spans="1:10" ht="33" customHeight="1" x14ac:dyDescent="0.3">
      <c r="A66" s="119" t="s">
        <v>61</v>
      </c>
      <c r="B66" s="100"/>
      <c r="C66" s="101" t="s">
        <v>95</v>
      </c>
      <c r="D66" s="41">
        <v>4153032.81</v>
      </c>
      <c r="E66" s="27"/>
    </row>
    <row r="67" spans="1:10" s="21" customFormat="1" ht="75.75" customHeight="1" x14ac:dyDescent="0.3">
      <c r="A67" s="111" t="s">
        <v>243</v>
      </c>
      <c r="B67" s="93" t="s">
        <v>244</v>
      </c>
      <c r="C67" s="31"/>
      <c r="D67" s="37">
        <f>D68</f>
        <v>5876339</v>
      </c>
      <c r="E67" s="27"/>
      <c r="I67" s="2"/>
      <c r="J67" s="2"/>
    </row>
    <row r="68" spans="1:10" s="21" customFormat="1" ht="39.75" customHeight="1" x14ac:dyDescent="0.3">
      <c r="A68" s="111" t="s">
        <v>61</v>
      </c>
      <c r="B68" s="30"/>
      <c r="C68" s="31">
        <v>200</v>
      </c>
      <c r="D68" s="37">
        <v>5876339</v>
      </c>
      <c r="E68" s="27"/>
      <c r="I68" s="2"/>
      <c r="J68" s="2"/>
    </row>
    <row r="69" spans="1:10" ht="65.25" customHeight="1" x14ac:dyDescent="0.3">
      <c r="A69" s="6" t="s">
        <v>245</v>
      </c>
      <c r="B69" s="10" t="s">
        <v>138</v>
      </c>
      <c r="C69" s="101"/>
      <c r="D69" s="37">
        <f>D70+D72</f>
        <v>4019483</v>
      </c>
      <c r="E69" s="27"/>
    </row>
    <row r="70" spans="1:10" ht="57" customHeight="1" x14ac:dyDescent="0.3">
      <c r="A70" s="6" t="s">
        <v>136</v>
      </c>
      <c r="B70" s="10" t="s">
        <v>246</v>
      </c>
      <c r="C70" s="44"/>
      <c r="D70" s="37">
        <f>D71</f>
        <v>2499941</v>
      </c>
      <c r="E70" s="27"/>
    </row>
    <row r="71" spans="1:10" ht="48" customHeight="1" x14ac:dyDescent="0.3">
      <c r="A71" s="119" t="s">
        <v>61</v>
      </c>
      <c r="B71" s="100"/>
      <c r="C71" s="101" t="s">
        <v>95</v>
      </c>
      <c r="D71" s="41">
        <v>2499941</v>
      </c>
      <c r="E71" s="27"/>
    </row>
    <row r="72" spans="1:10" s="21" customFormat="1" ht="76.5" customHeight="1" x14ac:dyDescent="0.3">
      <c r="A72" s="106" t="s">
        <v>247</v>
      </c>
      <c r="B72" s="93" t="s">
        <v>248</v>
      </c>
      <c r="C72" s="31"/>
      <c r="D72" s="37">
        <f>D73</f>
        <v>1519542</v>
      </c>
      <c r="E72" s="27"/>
      <c r="I72" s="2"/>
      <c r="J72" s="2"/>
    </row>
    <row r="73" spans="1:10" s="21" customFormat="1" ht="39.75" customHeight="1" x14ac:dyDescent="0.3">
      <c r="A73" s="111" t="s">
        <v>61</v>
      </c>
      <c r="B73" s="30"/>
      <c r="C73" s="31">
        <v>200</v>
      </c>
      <c r="D73" s="37">
        <v>1519542</v>
      </c>
      <c r="E73" s="27"/>
      <c r="I73" s="2"/>
      <c r="J73" s="2"/>
    </row>
    <row r="74" spans="1:10" ht="85.5" customHeight="1" x14ac:dyDescent="0.3">
      <c r="A74" s="112" t="s">
        <v>65</v>
      </c>
      <c r="B74" s="13" t="s">
        <v>140</v>
      </c>
      <c r="C74" s="44"/>
      <c r="D74" s="37">
        <f>D75</f>
        <v>530000</v>
      </c>
      <c r="E74" s="27"/>
    </row>
    <row r="75" spans="1:10" ht="89.25" customHeight="1" x14ac:dyDescent="0.3">
      <c r="A75" s="113" t="s">
        <v>66</v>
      </c>
      <c r="B75" s="14" t="s">
        <v>141</v>
      </c>
      <c r="C75" s="44"/>
      <c r="D75" s="37">
        <f>D77+D80</f>
        <v>530000</v>
      </c>
      <c r="E75" s="27"/>
    </row>
    <row r="76" spans="1:10" ht="52.5" customHeight="1" x14ac:dyDescent="0.3">
      <c r="A76" s="114" t="s">
        <v>181</v>
      </c>
      <c r="B76" s="15" t="s">
        <v>142</v>
      </c>
      <c r="C76" s="44"/>
      <c r="D76" s="37">
        <f>D77</f>
        <v>520000</v>
      </c>
      <c r="E76" s="27"/>
    </row>
    <row r="77" spans="1:10" ht="48.75" customHeight="1" x14ac:dyDescent="0.3">
      <c r="A77" s="6" t="s">
        <v>67</v>
      </c>
      <c r="B77" s="10" t="s">
        <v>143</v>
      </c>
      <c r="C77" s="44"/>
      <c r="D77" s="37">
        <f>D78</f>
        <v>520000</v>
      </c>
      <c r="E77" s="27"/>
    </row>
    <row r="78" spans="1:10" ht="33" customHeight="1" x14ac:dyDescent="0.3">
      <c r="A78" s="111" t="s">
        <v>61</v>
      </c>
      <c r="B78" s="30"/>
      <c r="C78" s="40">
        <v>200</v>
      </c>
      <c r="D78" s="41">
        <v>520000</v>
      </c>
      <c r="E78" s="27"/>
    </row>
    <row r="79" spans="1:10" ht="66.75" customHeight="1" x14ac:dyDescent="0.3">
      <c r="A79" s="106" t="s">
        <v>182</v>
      </c>
      <c r="B79" s="93" t="s">
        <v>144</v>
      </c>
      <c r="C79" s="40"/>
      <c r="D79" s="41">
        <f>D80</f>
        <v>10000</v>
      </c>
      <c r="E79" s="27"/>
    </row>
    <row r="80" spans="1:10" ht="59.25" customHeight="1" x14ac:dyDescent="0.3">
      <c r="A80" s="6" t="s">
        <v>68</v>
      </c>
      <c r="B80" s="10" t="s">
        <v>145</v>
      </c>
      <c r="C80" s="44"/>
      <c r="D80" s="37">
        <f>D81</f>
        <v>10000</v>
      </c>
      <c r="E80" s="27"/>
    </row>
    <row r="81" spans="1:5" ht="41.25" customHeight="1" x14ac:dyDescent="0.3">
      <c r="A81" s="111" t="s">
        <v>61</v>
      </c>
      <c r="B81" s="30"/>
      <c r="C81" s="40">
        <v>200</v>
      </c>
      <c r="D81" s="41">
        <v>10000</v>
      </c>
      <c r="E81" s="27"/>
    </row>
    <row r="82" spans="1:5" ht="61.5" customHeight="1" x14ac:dyDescent="0.3">
      <c r="A82" s="112" t="s">
        <v>69</v>
      </c>
      <c r="B82" s="13" t="s">
        <v>146</v>
      </c>
      <c r="C82" s="44"/>
      <c r="D82" s="37">
        <f>D83</f>
        <v>8825271</v>
      </c>
      <c r="E82" s="27"/>
    </row>
    <row r="83" spans="1:5" ht="60" customHeight="1" x14ac:dyDescent="0.3">
      <c r="A83" s="109" t="s">
        <v>70</v>
      </c>
      <c r="B83" s="12" t="s">
        <v>147</v>
      </c>
      <c r="C83" s="44"/>
      <c r="D83" s="37">
        <f>D84+D87+D90+D93+D96+D99</f>
        <v>8825271</v>
      </c>
      <c r="E83" s="27"/>
    </row>
    <row r="84" spans="1:5" ht="54.75" customHeight="1" x14ac:dyDescent="0.3">
      <c r="A84" s="110" t="s">
        <v>148</v>
      </c>
      <c r="B84" s="11" t="s">
        <v>149</v>
      </c>
      <c r="C84" s="44"/>
      <c r="D84" s="37">
        <f>D85</f>
        <v>1551000</v>
      </c>
      <c r="E84" s="27"/>
    </row>
    <row r="85" spans="1:5" ht="39" customHeight="1" x14ac:dyDescent="0.3">
      <c r="A85" s="114" t="s">
        <v>249</v>
      </c>
      <c r="B85" s="15" t="s">
        <v>150</v>
      </c>
      <c r="C85" s="25"/>
      <c r="D85" s="26">
        <f>D86</f>
        <v>1551000</v>
      </c>
      <c r="E85" s="27"/>
    </row>
    <row r="86" spans="1:5" ht="33.75" customHeight="1" x14ac:dyDescent="0.3">
      <c r="A86" s="111" t="s">
        <v>61</v>
      </c>
      <c r="B86" s="30"/>
      <c r="C86" s="40">
        <v>200</v>
      </c>
      <c r="D86" s="26">
        <v>1551000</v>
      </c>
      <c r="E86" s="27"/>
    </row>
    <row r="87" spans="1:5" ht="51" customHeight="1" x14ac:dyDescent="0.3">
      <c r="A87" s="106" t="s">
        <v>151</v>
      </c>
      <c r="B87" s="93" t="s">
        <v>152</v>
      </c>
      <c r="C87" s="40"/>
      <c r="D87" s="26">
        <f>D88</f>
        <v>50000</v>
      </c>
      <c r="E87" s="27"/>
    </row>
    <row r="88" spans="1:5" ht="23.25" customHeight="1" x14ac:dyDescent="0.3">
      <c r="A88" s="114" t="s">
        <v>73</v>
      </c>
      <c r="B88" s="15" t="s">
        <v>153</v>
      </c>
      <c r="C88" s="25"/>
      <c r="D88" s="26">
        <f>D89</f>
        <v>50000</v>
      </c>
      <c r="E88" s="27"/>
    </row>
    <row r="89" spans="1:5" ht="33" customHeight="1" x14ac:dyDescent="0.3">
      <c r="A89" s="111" t="s">
        <v>61</v>
      </c>
      <c r="B89" s="30"/>
      <c r="C89" s="40">
        <v>200</v>
      </c>
      <c r="D89" s="33">
        <v>50000</v>
      </c>
      <c r="E89" s="27"/>
    </row>
    <row r="90" spans="1:5" ht="34.5" customHeight="1" x14ac:dyDescent="0.3">
      <c r="A90" s="106" t="s">
        <v>250</v>
      </c>
      <c r="B90" s="93" t="s">
        <v>154</v>
      </c>
      <c r="C90" s="40"/>
      <c r="D90" s="26">
        <f>D91</f>
        <v>872000</v>
      </c>
      <c r="E90" s="27"/>
    </row>
    <row r="91" spans="1:5" ht="48.75" customHeight="1" x14ac:dyDescent="0.3">
      <c r="A91" s="114" t="s">
        <v>72</v>
      </c>
      <c r="B91" s="15" t="s">
        <v>157</v>
      </c>
      <c r="C91" s="25"/>
      <c r="D91" s="26">
        <f>D92</f>
        <v>872000</v>
      </c>
      <c r="E91" s="27"/>
    </row>
    <row r="92" spans="1:5" ht="32.25" customHeight="1" x14ac:dyDescent="0.3">
      <c r="A92" s="111" t="s">
        <v>61</v>
      </c>
      <c r="B92" s="30"/>
      <c r="C92" s="40">
        <v>200</v>
      </c>
      <c r="D92" s="33">
        <v>872000</v>
      </c>
      <c r="E92" s="27"/>
    </row>
    <row r="93" spans="1:5" ht="58.5" customHeight="1" x14ac:dyDescent="0.3">
      <c r="A93" s="106" t="s">
        <v>155</v>
      </c>
      <c r="B93" s="93" t="s">
        <v>156</v>
      </c>
      <c r="C93" s="40"/>
      <c r="D93" s="33">
        <f>D94</f>
        <v>2576000</v>
      </c>
      <c r="E93" s="27"/>
    </row>
    <row r="94" spans="1:5" ht="36" customHeight="1" x14ac:dyDescent="0.3">
      <c r="A94" s="114" t="s">
        <v>185</v>
      </c>
      <c r="B94" s="15" t="s">
        <v>158</v>
      </c>
      <c r="C94" s="25"/>
      <c r="D94" s="26">
        <f>D95</f>
        <v>2576000</v>
      </c>
      <c r="E94" s="27"/>
    </row>
    <row r="95" spans="1:5" ht="32.25" customHeight="1" x14ac:dyDescent="0.3">
      <c r="A95" s="111" t="s">
        <v>61</v>
      </c>
      <c r="B95" s="30"/>
      <c r="C95" s="40">
        <v>200</v>
      </c>
      <c r="D95" s="26">
        <v>2576000</v>
      </c>
      <c r="E95" s="27"/>
    </row>
    <row r="96" spans="1:5" ht="50.25" customHeight="1" x14ac:dyDescent="0.3">
      <c r="A96" s="106" t="s">
        <v>159</v>
      </c>
      <c r="B96" s="93" t="s">
        <v>183</v>
      </c>
      <c r="C96" s="40"/>
      <c r="D96" s="26">
        <f>D97</f>
        <v>3700000</v>
      </c>
      <c r="E96" s="27"/>
    </row>
    <row r="97" spans="1:5" ht="42" customHeight="1" x14ac:dyDescent="0.3">
      <c r="A97" s="114" t="s">
        <v>71</v>
      </c>
      <c r="B97" s="15" t="s">
        <v>160</v>
      </c>
      <c r="C97" s="44"/>
      <c r="D97" s="37">
        <f>D98</f>
        <v>3700000</v>
      </c>
      <c r="E97" s="27"/>
    </row>
    <row r="98" spans="1:5" ht="43.5" customHeight="1" x14ac:dyDescent="0.3">
      <c r="A98" s="111" t="s">
        <v>61</v>
      </c>
      <c r="B98" s="30"/>
      <c r="C98" s="40">
        <v>200</v>
      </c>
      <c r="D98" s="41">
        <v>3700000</v>
      </c>
      <c r="E98" s="27"/>
    </row>
    <row r="99" spans="1:5" ht="43.5" customHeight="1" x14ac:dyDescent="0.3">
      <c r="A99" s="106" t="s">
        <v>344</v>
      </c>
      <c r="B99" s="93" t="s">
        <v>343</v>
      </c>
      <c r="C99" s="40"/>
      <c r="D99" s="37">
        <f>D100</f>
        <v>76271</v>
      </c>
      <c r="E99" s="27"/>
    </row>
    <row r="100" spans="1:5" ht="43.5" customHeight="1" x14ac:dyDescent="0.3">
      <c r="A100" s="111" t="s">
        <v>61</v>
      </c>
      <c r="B100" s="30"/>
      <c r="C100" s="40">
        <v>100</v>
      </c>
      <c r="D100" s="41">
        <v>76271</v>
      </c>
      <c r="E100" s="27"/>
    </row>
    <row r="101" spans="1:5" ht="77.25" customHeight="1" x14ac:dyDescent="0.3">
      <c r="A101" s="125" t="s">
        <v>201</v>
      </c>
      <c r="B101" s="17" t="s">
        <v>203</v>
      </c>
      <c r="C101" s="40"/>
      <c r="D101" s="41">
        <f>D102</f>
        <v>350000</v>
      </c>
      <c r="E101" s="27"/>
    </row>
    <row r="102" spans="1:5" ht="51.75" customHeight="1" x14ac:dyDescent="0.3">
      <c r="A102" s="124" t="s">
        <v>202</v>
      </c>
      <c r="B102" s="127" t="s">
        <v>204</v>
      </c>
      <c r="C102" s="40"/>
      <c r="D102" s="41">
        <f>D103+D106</f>
        <v>350000</v>
      </c>
      <c r="E102" s="27"/>
    </row>
    <row r="103" spans="1:5" ht="48" customHeight="1" x14ac:dyDescent="0.3">
      <c r="A103" s="106" t="s">
        <v>205</v>
      </c>
      <c r="B103" s="127" t="s">
        <v>206</v>
      </c>
      <c r="C103" s="40"/>
      <c r="D103" s="41">
        <f>D104</f>
        <v>348000</v>
      </c>
      <c r="E103" s="27"/>
    </row>
    <row r="104" spans="1:5" ht="117.75" customHeight="1" x14ac:dyDescent="0.3">
      <c r="A104" s="106" t="s">
        <v>207</v>
      </c>
      <c r="B104" s="93" t="s">
        <v>208</v>
      </c>
      <c r="C104" s="40"/>
      <c r="D104" s="41">
        <f>D105</f>
        <v>348000</v>
      </c>
      <c r="E104" s="27"/>
    </row>
    <row r="105" spans="1:5" ht="38.25" customHeight="1" x14ac:dyDescent="0.3">
      <c r="A105" s="106" t="s">
        <v>90</v>
      </c>
      <c r="B105" s="127"/>
      <c r="C105" s="40">
        <v>500</v>
      </c>
      <c r="D105" s="41">
        <v>348000</v>
      </c>
      <c r="E105" s="27"/>
    </row>
    <row r="106" spans="1:5" ht="38.25" customHeight="1" x14ac:dyDescent="0.3">
      <c r="A106" s="106" t="s">
        <v>251</v>
      </c>
      <c r="B106" s="127" t="s">
        <v>252</v>
      </c>
      <c r="C106" s="40"/>
      <c r="D106" s="41">
        <f>D107</f>
        <v>2000</v>
      </c>
      <c r="E106" s="27"/>
    </row>
    <row r="107" spans="1:5" ht="97.5" customHeight="1" x14ac:dyDescent="0.3">
      <c r="A107" s="106" t="s">
        <v>253</v>
      </c>
      <c r="B107" s="93" t="s">
        <v>254</v>
      </c>
      <c r="C107" s="40"/>
      <c r="D107" s="41">
        <f>D108</f>
        <v>2000</v>
      </c>
      <c r="E107" s="27"/>
    </row>
    <row r="108" spans="1:5" ht="38.25" customHeight="1" x14ac:dyDescent="0.3">
      <c r="A108" s="106" t="s">
        <v>90</v>
      </c>
      <c r="B108" s="127"/>
      <c r="C108" s="40">
        <v>500</v>
      </c>
      <c r="D108" s="41">
        <v>2000</v>
      </c>
      <c r="E108" s="27"/>
    </row>
    <row r="109" spans="1:5" ht="52.5" customHeight="1" x14ac:dyDescent="0.3">
      <c r="A109" s="125" t="s">
        <v>197</v>
      </c>
      <c r="B109" s="126" t="s">
        <v>199</v>
      </c>
      <c r="C109" s="40"/>
      <c r="D109" s="41">
        <f>D110</f>
        <v>8807852</v>
      </c>
      <c r="E109" s="27"/>
    </row>
    <row r="110" spans="1:5" ht="67.5" customHeight="1" x14ac:dyDescent="0.3">
      <c r="A110" s="124" t="s">
        <v>198</v>
      </c>
      <c r="B110" s="127" t="s">
        <v>200</v>
      </c>
      <c r="C110" s="40"/>
      <c r="D110" s="41">
        <f>D111</f>
        <v>8807852</v>
      </c>
      <c r="E110" s="27"/>
    </row>
    <row r="111" spans="1:5" ht="67.5" customHeight="1" x14ac:dyDescent="0.3">
      <c r="A111" s="106" t="s">
        <v>226</v>
      </c>
      <c r="B111" s="93" t="s">
        <v>227</v>
      </c>
      <c r="C111" s="40"/>
      <c r="D111" s="41">
        <f>D112</f>
        <v>8807852</v>
      </c>
      <c r="E111" s="27"/>
    </row>
    <row r="112" spans="1:5" ht="51" customHeight="1" x14ac:dyDescent="0.3">
      <c r="A112" s="111" t="s">
        <v>61</v>
      </c>
      <c r="B112" s="127"/>
      <c r="C112" s="40">
        <v>200</v>
      </c>
      <c r="D112" s="41">
        <v>8807852</v>
      </c>
      <c r="E112" s="27"/>
    </row>
    <row r="113" spans="1:5" ht="88.5" customHeight="1" x14ac:dyDescent="0.3">
      <c r="A113" s="125" t="s">
        <v>216</v>
      </c>
      <c r="B113" s="17" t="s">
        <v>211</v>
      </c>
      <c r="C113" s="40"/>
      <c r="D113" s="128">
        <f>D114</f>
        <v>103176</v>
      </c>
      <c r="E113" s="27"/>
    </row>
    <row r="114" spans="1:5" ht="82.5" customHeight="1" x14ac:dyDescent="0.3">
      <c r="A114" s="124" t="s">
        <v>217</v>
      </c>
      <c r="B114" s="127" t="s">
        <v>212</v>
      </c>
      <c r="C114" s="40"/>
      <c r="D114" s="41">
        <f>D115</f>
        <v>103176</v>
      </c>
      <c r="E114" s="27"/>
    </row>
    <row r="115" spans="1:5" ht="38.25" customHeight="1" x14ac:dyDescent="0.3">
      <c r="A115" s="106" t="s">
        <v>255</v>
      </c>
      <c r="B115" s="93" t="s">
        <v>215</v>
      </c>
      <c r="C115" s="40"/>
      <c r="D115" s="41">
        <f>D116</f>
        <v>103176</v>
      </c>
      <c r="E115" s="27"/>
    </row>
    <row r="116" spans="1:5" ht="44.25" customHeight="1" x14ac:dyDescent="0.3">
      <c r="A116" s="111" t="s">
        <v>61</v>
      </c>
      <c r="B116" s="127"/>
      <c r="C116" s="40">
        <v>200</v>
      </c>
      <c r="D116" s="41">
        <v>103176</v>
      </c>
      <c r="E116" s="27"/>
    </row>
    <row r="117" spans="1:5" ht="102.75" customHeight="1" x14ac:dyDescent="0.3">
      <c r="A117" s="182" t="s">
        <v>345</v>
      </c>
      <c r="B117" s="17" t="s">
        <v>346</v>
      </c>
      <c r="C117" s="184"/>
      <c r="D117" s="185">
        <f>D118</f>
        <v>15000</v>
      </c>
      <c r="E117" s="27"/>
    </row>
    <row r="118" spans="1:5" ht="108" customHeight="1" x14ac:dyDescent="0.3">
      <c r="A118" s="106" t="s">
        <v>348</v>
      </c>
      <c r="B118" s="93" t="s">
        <v>347</v>
      </c>
      <c r="C118" s="40"/>
      <c r="D118" s="41">
        <f>D119</f>
        <v>15000</v>
      </c>
      <c r="E118" s="27"/>
    </row>
    <row r="119" spans="1:5" ht="60.75" customHeight="1" x14ac:dyDescent="0.3">
      <c r="A119" s="183" t="s">
        <v>349</v>
      </c>
      <c r="B119" s="93" t="s">
        <v>350</v>
      </c>
      <c r="C119" s="40"/>
      <c r="D119" s="41">
        <f>D120</f>
        <v>15000</v>
      </c>
      <c r="E119" s="27"/>
    </row>
    <row r="120" spans="1:5" ht="44.25" customHeight="1" x14ac:dyDescent="0.3">
      <c r="A120" s="111" t="s">
        <v>61</v>
      </c>
      <c r="B120" s="127"/>
      <c r="C120" s="40">
        <v>200</v>
      </c>
      <c r="D120" s="41">
        <v>15000</v>
      </c>
      <c r="E120" s="27"/>
    </row>
    <row r="121" spans="1:5" ht="32.25" customHeight="1" x14ac:dyDescent="0.3">
      <c r="A121" s="112" t="s">
        <v>74</v>
      </c>
      <c r="B121" s="17" t="s">
        <v>161</v>
      </c>
      <c r="C121" s="35"/>
      <c r="D121" s="26">
        <f>D130+D140+D142+D144+D146+D148+D138+D122+D152+D125+D136+D134+D154+D150+D128</f>
        <v>7122596.5499999998</v>
      </c>
      <c r="E121" s="27"/>
    </row>
    <row r="122" spans="1:5" ht="84.75" customHeight="1" x14ac:dyDescent="0.3">
      <c r="A122" s="120" t="s">
        <v>171</v>
      </c>
      <c r="B122" s="135" t="s">
        <v>173</v>
      </c>
      <c r="C122" s="102"/>
      <c r="D122" s="46">
        <f>D123+D124</f>
        <v>52456.72</v>
      </c>
      <c r="E122" s="27"/>
    </row>
    <row r="123" spans="1:5" ht="89.25" customHeight="1" x14ac:dyDescent="0.3">
      <c r="A123" s="111" t="s">
        <v>78</v>
      </c>
      <c r="B123" s="135"/>
      <c r="C123" s="103" t="s">
        <v>172</v>
      </c>
      <c r="D123" s="104">
        <v>40351.32</v>
      </c>
      <c r="E123" s="27"/>
    </row>
    <row r="124" spans="1:5" ht="41.25" customHeight="1" x14ac:dyDescent="0.3">
      <c r="A124" s="111" t="s">
        <v>61</v>
      </c>
      <c r="B124" s="135"/>
      <c r="C124" s="103" t="s">
        <v>95</v>
      </c>
      <c r="D124" s="104">
        <v>12105.4</v>
      </c>
      <c r="E124" s="27"/>
    </row>
    <row r="125" spans="1:5" ht="63.75" customHeight="1" x14ac:dyDescent="0.3">
      <c r="A125" s="106" t="s">
        <v>191</v>
      </c>
      <c r="B125" s="135" t="s">
        <v>190</v>
      </c>
      <c r="C125" s="103"/>
      <c r="D125" s="104">
        <f>D126+D127</f>
        <v>205170</v>
      </c>
      <c r="E125" s="27"/>
    </row>
    <row r="126" spans="1:5" ht="97.5" customHeight="1" x14ac:dyDescent="0.3">
      <c r="A126" s="129" t="s">
        <v>192</v>
      </c>
      <c r="B126" s="135"/>
      <c r="C126" s="103" t="s">
        <v>172</v>
      </c>
      <c r="D126" s="104">
        <v>198000</v>
      </c>
      <c r="E126" s="27"/>
    </row>
    <row r="127" spans="1:5" ht="35.25" customHeight="1" x14ac:dyDescent="0.3">
      <c r="A127" s="122" t="s">
        <v>61</v>
      </c>
      <c r="B127" s="135"/>
      <c r="C127" s="103" t="s">
        <v>95</v>
      </c>
      <c r="D127" s="104">
        <v>7170</v>
      </c>
      <c r="E127" s="27"/>
    </row>
    <row r="128" spans="1:5" ht="21.75" customHeight="1" x14ac:dyDescent="0.3">
      <c r="A128" s="71" t="s">
        <v>75</v>
      </c>
      <c r="B128" s="130" t="s">
        <v>162</v>
      </c>
      <c r="C128" s="35"/>
      <c r="D128" s="26">
        <f>D129</f>
        <v>872880</v>
      </c>
      <c r="E128" s="27"/>
    </row>
    <row r="129" spans="1:5" ht="91.5" customHeight="1" x14ac:dyDescent="0.3">
      <c r="A129" s="111" t="s">
        <v>78</v>
      </c>
      <c r="B129" s="30"/>
      <c r="C129" s="40">
        <v>100</v>
      </c>
      <c r="D129" s="37">
        <v>872880</v>
      </c>
      <c r="E129" s="27"/>
    </row>
    <row r="130" spans="1:5" ht="21.75" customHeight="1" x14ac:dyDescent="0.3">
      <c r="A130" s="71" t="s">
        <v>76</v>
      </c>
      <c r="B130" s="130" t="s">
        <v>163</v>
      </c>
      <c r="C130" s="35"/>
      <c r="D130" s="26">
        <f>D131+D132+D133</f>
        <v>4903911.04</v>
      </c>
      <c r="E130" s="27"/>
    </row>
    <row r="131" spans="1:5" ht="91.5" customHeight="1" x14ac:dyDescent="0.3">
      <c r="A131" s="111" t="s">
        <v>78</v>
      </c>
      <c r="B131" s="30"/>
      <c r="C131" s="40">
        <v>100</v>
      </c>
      <c r="D131" s="37">
        <v>3715325.04</v>
      </c>
      <c r="E131" s="27"/>
    </row>
    <row r="132" spans="1:5" ht="41.25" customHeight="1" x14ac:dyDescent="0.3">
      <c r="A132" s="111" t="s">
        <v>61</v>
      </c>
      <c r="B132" s="15"/>
      <c r="C132" s="40">
        <v>200</v>
      </c>
      <c r="D132" s="37">
        <v>1141250</v>
      </c>
      <c r="E132" s="27"/>
    </row>
    <row r="133" spans="1:5" ht="46.5" customHeight="1" x14ac:dyDescent="0.3">
      <c r="A133" s="111" t="s">
        <v>62</v>
      </c>
      <c r="B133" s="30"/>
      <c r="C133" s="40">
        <v>800</v>
      </c>
      <c r="D133" s="37">
        <v>47336</v>
      </c>
      <c r="E133" s="29"/>
    </row>
    <row r="134" spans="1:5" ht="53.25" customHeight="1" x14ac:dyDescent="0.3">
      <c r="A134" s="131" t="s">
        <v>214</v>
      </c>
      <c r="B134" s="118" t="s">
        <v>213</v>
      </c>
      <c r="C134" s="133"/>
      <c r="D134" s="132">
        <f>D135</f>
        <v>504921</v>
      </c>
      <c r="E134" s="27"/>
    </row>
    <row r="135" spans="1:5" ht="48" customHeight="1" x14ac:dyDescent="0.3">
      <c r="A135" s="131" t="s">
        <v>61</v>
      </c>
      <c r="B135" s="107"/>
      <c r="C135" s="133">
        <v>200</v>
      </c>
      <c r="D135" s="132">
        <v>504921</v>
      </c>
      <c r="E135" s="27"/>
    </row>
    <row r="136" spans="1:5" ht="84" customHeight="1" x14ac:dyDescent="0.3">
      <c r="A136" s="106" t="s">
        <v>77</v>
      </c>
      <c r="B136" s="130" t="s">
        <v>164</v>
      </c>
      <c r="C136" s="25"/>
      <c r="D136" s="26">
        <f>D137</f>
        <v>69496.800000000003</v>
      </c>
      <c r="E136" s="27"/>
    </row>
    <row r="137" spans="1:5" s="23" customFormat="1" ht="21.75" customHeight="1" x14ac:dyDescent="0.3">
      <c r="A137" s="107" t="s">
        <v>60</v>
      </c>
      <c r="B137" s="30"/>
      <c r="C137" s="31">
        <v>500</v>
      </c>
      <c r="D137" s="26">
        <v>69496.800000000003</v>
      </c>
      <c r="E137" s="27"/>
    </row>
    <row r="138" spans="1:5" s="23" customFormat="1" ht="52.5" customHeight="1" x14ac:dyDescent="0.3">
      <c r="A138" s="106" t="s">
        <v>89</v>
      </c>
      <c r="B138" s="130" t="s">
        <v>165</v>
      </c>
      <c r="C138" s="31"/>
      <c r="D138" s="37">
        <f>D139</f>
        <v>200000</v>
      </c>
      <c r="E138" s="34"/>
    </row>
    <row r="139" spans="1:5" s="23" customFormat="1" ht="48.75" customHeight="1" x14ac:dyDescent="0.3">
      <c r="A139" s="107" t="s">
        <v>62</v>
      </c>
      <c r="B139" s="30"/>
      <c r="C139" s="31">
        <v>800</v>
      </c>
      <c r="D139" s="41">
        <v>200000</v>
      </c>
      <c r="E139" s="34"/>
    </row>
    <row r="140" spans="1:5" s="23" customFormat="1" ht="87" customHeight="1" x14ac:dyDescent="0.3">
      <c r="A140" s="106" t="s">
        <v>79</v>
      </c>
      <c r="B140" s="130" t="s">
        <v>166</v>
      </c>
      <c r="C140" s="32"/>
      <c r="D140" s="26">
        <f>D141</f>
        <v>65726.8</v>
      </c>
      <c r="E140" s="29"/>
    </row>
    <row r="141" spans="1:5" s="23" customFormat="1" ht="51.75" customHeight="1" x14ac:dyDescent="0.3">
      <c r="A141" s="107" t="s">
        <v>60</v>
      </c>
      <c r="B141" s="30"/>
      <c r="C141" s="31">
        <v>500</v>
      </c>
      <c r="D141" s="33">
        <v>65726.8</v>
      </c>
      <c r="E141" s="34"/>
    </row>
    <row r="142" spans="1:5" s="23" customFormat="1" ht="81.75" customHeight="1" x14ac:dyDescent="0.3">
      <c r="A142" s="106" t="s">
        <v>80</v>
      </c>
      <c r="B142" s="130" t="s">
        <v>167</v>
      </c>
      <c r="C142" s="25"/>
      <c r="D142" s="26">
        <f>D143</f>
        <v>47937.31</v>
      </c>
      <c r="E142" s="34"/>
    </row>
    <row r="143" spans="1:5" s="23" customFormat="1" ht="39.75" customHeight="1" x14ac:dyDescent="0.3">
      <c r="A143" s="107" t="s">
        <v>60</v>
      </c>
      <c r="B143" s="30"/>
      <c r="C143" s="31">
        <v>500</v>
      </c>
      <c r="D143" s="33">
        <v>47937.31</v>
      </c>
      <c r="E143" s="34"/>
    </row>
    <row r="144" spans="1:5" s="23" customFormat="1" ht="84" customHeight="1" x14ac:dyDescent="0.3">
      <c r="A144" s="106" t="s">
        <v>81</v>
      </c>
      <c r="B144" s="130" t="s">
        <v>168</v>
      </c>
      <c r="C144" s="25"/>
      <c r="D144" s="33">
        <f>D145</f>
        <v>94246.67</v>
      </c>
      <c r="E144" s="34"/>
    </row>
    <row r="145" spans="1:5" s="23" customFormat="1" ht="36.75" customHeight="1" x14ac:dyDescent="0.3">
      <c r="A145" s="107" t="s">
        <v>60</v>
      </c>
      <c r="B145" s="30"/>
      <c r="C145" s="31">
        <v>500</v>
      </c>
      <c r="D145" s="33">
        <v>94246.67</v>
      </c>
      <c r="E145" s="34"/>
    </row>
    <row r="146" spans="1:5" s="23" customFormat="1" ht="105.75" customHeight="1" x14ac:dyDescent="0.3">
      <c r="A146" s="106" t="s">
        <v>83</v>
      </c>
      <c r="B146" s="130" t="s">
        <v>170</v>
      </c>
      <c r="C146" s="25"/>
      <c r="D146" s="26">
        <f>D147</f>
        <v>13474.19</v>
      </c>
      <c r="E146" s="29"/>
    </row>
    <row r="147" spans="1:5" s="23" customFormat="1" ht="27" customHeight="1" x14ac:dyDescent="0.3">
      <c r="A147" s="107" t="s">
        <v>60</v>
      </c>
      <c r="B147" s="30"/>
      <c r="C147" s="31">
        <v>500</v>
      </c>
      <c r="D147" s="33">
        <v>13474.19</v>
      </c>
      <c r="E147" s="29"/>
    </row>
    <row r="148" spans="1:5" s="23" customFormat="1" ht="84" customHeight="1" x14ac:dyDescent="0.3">
      <c r="A148" s="120" t="s">
        <v>82</v>
      </c>
      <c r="B148" s="135" t="s">
        <v>169</v>
      </c>
      <c r="C148" s="45"/>
      <c r="D148" s="46">
        <f>D149</f>
        <v>9782.24</v>
      </c>
      <c r="E148" s="29"/>
    </row>
    <row r="149" spans="1:5" s="23" customFormat="1" ht="25.5" customHeight="1" x14ac:dyDescent="0.3">
      <c r="A149" s="107" t="s">
        <v>60</v>
      </c>
      <c r="B149" s="30"/>
      <c r="C149" s="91">
        <v>500</v>
      </c>
      <c r="D149" s="33">
        <v>9782.24</v>
      </c>
      <c r="E149" s="54"/>
    </row>
    <row r="150" spans="1:5" s="23" customFormat="1" ht="87.75" customHeight="1" x14ac:dyDescent="0.3">
      <c r="A150" s="114" t="s">
        <v>256</v>
      </c>
      <c r="B150" s="135" t="s">
        <v>257</v>
      </c>
      <c r="C150" s="102"/>
      <c r="D150" s="46">
        <f>D151</f>
        <v>26844.36</v>
      </c>
      <c r="E150" s="54"/>
    </row>
    <row r="151" spans="1:5" s="23" customFormat="1" ht="33" customHeight="1" x14ac:dyDescent="0.3">
      <c r="A151" s="107" t="s">
        <v>60</v>
      </c>
      <c r="B151" s="135"/>
      <c r="C151" s="103" t="s">
        <v>129</v>
      </c>
      <c r="D151" s="46">
        <v>26844.36</v>
      </c>
      <c r="E151" s="54"/>
    </row>
    <row r="152" spans="1:5" s="23" customFormat="1" ht="122.25" customHeight="1" x14ac:dyDescent="0.3">
      <c r="A152" s="114" t="s">
        <v>258</v>
      </c>
      <c r="B152" s="135" t="s">
        <v>209</v>
      </c>
      <c r="C152" s="102"/>
      <c r="D152" s="46">
        <f>D153</f>
        <v>53764.57</v>
      </c>
      <c r="E152" s="54"/>
    </row>
    <row r="153" spans="1:5" s="23" customFormat="1" ht="33" customHeight="1" x14ac:dyDescent="0.3">
      <c r="A153" s="107" t="s">
        <v>60</v>
      </c>
      <c r="B153" s="135"/>
      <c r="C153" s="103" t="s">
        <v>210</v>
      </c>
      <c r="D153" s="46">
        <v>53764.57</v>
      </c>
      <c r="E153" s="54"/>
    </row>
    <row r="154" spans="1:5" s="23" customFormat="1" ht="122.25" customHeight="1" x14ac:dyDescent="0.3">
      <c r="A154" s="114" t="s">
        <v>259</v>
      </c>
      <c r="B154" s="135" t="s">
        <v>260</v>
      </c>
      <c r="C154" s="102"/>
      <c r="D154" s="46">
        <f>D155</f>
        <v>1984.85</v>
      </c>
      <c r="E154" s="54"/>
    </row>
    <row r="155" spans="1:5" s="23" customFormat="1" ht="33" customHeight="1" x14ac:dyDescent="0.3">
      <c r="A155" s="107" t="s">
        <v>60</v>
      </c>
      <c r="B155" s="135"/>
      <c r="C155" s="103" t="s">
        <v>210</v>
      </c>
      <c r="D155" s="46">
        <v>1984.85</v>
      </c>
      <c r="E155" s="54"/>
    </row>
    <row r="156" spans="1:5" s="23" customFormat="1" ht="18.75" customHeight="1" x14ac:dyDescent="0.3">
      <c r="A156" s="19" t="s">
        <v>84</v>
      </c>
      <c r="B156" s="47"/>
      <c r="C156" s="48"/>
      <c r="D156" s="49">
        <f>D12+D25+D30+D37+D48+D60+D74+D82+D121+D101+D109+D113+D117</f>
        <v>43423320.719999999</v>
      </c>
      <c r="E156" s="54"/>
    </row>
    <row r="157" spans="1:5" s="23" customFormat="1" ht="18.75" customHeight="1" x14ac:dyDescent="0.3">
      <c r="A157" s="50"/>
      <c r="B157" s="51"/>
      <c r="C157" s="51"/>
      <c r="D157" s="84"/>
      <c r="E157" s="54"/>
    </row>
    <row r="158" spans="1:5" s="23" customFormat="1" ht="68.25" customHeight="1" x14ac:dyDescent="0.3">
      <c r="A158" s="50"/>
      <c r="B158" s="51"/>
      <c r="C158" s="51"/>
      <c r="D158" s="84"/>
      <c r="E158" s="54"/>
    </row>
    <row r="159" spans="1:5" s="23" customFormat="1" ht="16.5" customHeight="1" x14ac:dyDescent="0.3">
      <c r="A159" s="52"/>
      <c r="B159" s="50"/>
      <c r="C159" s="51"/>
      <c r="D159" s="85"/>
      <c r="E159" s="34"/>
    </row>
    <row r="160" spans="1:5" s="23" customFormat="1" ht="22.5" customHeight="1" x14ac:dyDescent="0.3">
      <c r="A160" s="52"/>
      <c r="B160" s="50"/>
      <c r="C160" s="53"/>
      <c r="D160" s="84"/>
      <c r="E160" s="34"/>
    </row>
    <row r="161" spans="1:5" s="23" customFormat="1" ht="16.5" customHeight="1" x14ac:dyDescent="0.3">
      <c r="A161" s="50"/>
      <c r="B161" s="50"/>
      <c r="C161" s="53"/>
      <c r="D161" s="84"/>
      <c r="E161" s="34"/>
    </row>
    <row r="162" spans="1:5" s="23" customFormat="1" ht="16.5" customHeight="1" x14ac:dyDescent="0.3">
      <c r="A162" s="52"/>
      <c r="B162" s="50"/>
      <c r="C162" s="53"/>
      <c r="D162" s="84"/>
      <c r="E162" s="34"/>
    </row>
    <row r="163" spans="1:5" s="23" customFormat="1" ht="66" customHeight="1" x14ac:dyDescent="0.3">
      <c r="A163" s="50"/>
      <c r="B163" s="50"/>
      <c r="C163" s="53"/>
      <c r="D163" s="84"/>
      <c r="E163" s="34"/>
    </row>
    <row r="164" spans="1:5" s="23" customFormat="1" ht="20.25" customHeight="1" x14ac:dyDescent="0.3">
      <c r="A164" s="52"/>
      <c r="B164" s="50"/>
      <c r="C164" s="53"/>
      <c r="D164" s="84"/>
      <c r="E164" s="34"/>
    </row>
    <row r="165" spans="1:5" s="23" customFormat="1" x14ac:dyDescent="0.3">
      <c r="A165" s="50"/>
      <c r="B165" s="50"/>
      <c r="C165" s="53"/>
      <c r="D165" s="84"/>
      <c r="E165" s="34"/>
    </row>
    <row r="166" spans="1:5" s="23" customFormat="1" x14ac:dyDescent="0.3">
      <c r="A166" s="52"/>
      <c r="B166" s="50"/>
      <c r="C166" s="53"/>
      <c r="D166" s="84"/>
      <c r="E166" s="34"/>
    </row>
    <row r="167" spans="1:5" s="23" customFormat="1" x14ac:dyDescent="0.3">
      <c r="A167" s="50"/>
      <c r="B167" s="50"/>
      <c r="C167" s="51"/>
      <c r="D167" s="84"/>
      <c r="E167" s="34"/>
    </row>
    <row r="168" spans="1:5" s="23" customFormat="1" x14ac:dyDescent="0.3">
      <c r="A168" s="52"/>
      <c r="B168" s="50"/>
      <c r="C168" s="53"/>
      <c r="D168" s="85"/>
      <c r="E168" s="34"/>
    </row>
    <row r="169" spans="1:5" s="23" customFormat="1" x14ac:dyDescent="0.3">
      <c r="A169" s="52"/>
      <c r="B169" s="50"/>
      <c r="C169" s="53"/>
      <c r="D169" s="85"/>
      <c r="E169" s="34"/>
    </row>
    <row r="170" spans="1:5" s="23" customFormat="1" x14ac:dyDescent="0.3">
      <c r="A170" s="50"/>
      <c r="B170" s="50"/>
      <c r="C170" s="53"/>
      <c r="D170" s="85"/>
      <c r="E170" s="34"/>
    </row>
    <row r="171" spans="1:5" s="23" customFormat="1" x14ac:dyDescent="0.3">
      <c r="A171" s="55"/>
      <c r="B171" s="50"/>
      <c r="C171" s="53"/>
      <c r="D171" s="84"/>
      <c r="E171" s="34"/>
    </row>
    <row r="172" spans="1:5" s="23" customFormat="1" ht="27.75" customHeight="1" x14ac:dyDescent="0.3">
      <c r="A172" s="55"/>
      <c r="B172" s="50"/>
      <c r="C172" s="56"/>
      <c r="D172" s="84"/>
      <c r="E172" s="34"/>
    </row>
    <row r="173" spans="1:5" s="23" customFormat="1" x14ac:dyDescent="0.3">
      <c r="A173" s="52"/>
      <c r="B173" s="56"/>
      <c r="C173" s="56"/>
      <c r="D173" s="85"/>
      <c r="E173" s="34"/>
    </row>
    <row r="174" spans="1:5" s="23" customFormat="1" x14ac:dyDescent="0.3">
      <c r="A174" s="57"/>
      <c r="B174" s="51"/>
      <c r="C174" s="58"/>
      <c r="D174" s="85"/>
      <c r="E174" s="34"/>
    </row>
    <row r="175" spans="1:5" s="23" customFormat="1" x14ac:dyDescent="0.3">
      <c r="A175" s="57"/>
      <c r="B175" s="51"/>
      <c r="C175" s="51"/>
      <c r="D175" s="84"/>
      <c r="E175" s="34"/>
    </row>
    <row r="176" spans="1:5" s="23" customFormat="1" ht="56.25" customHeight="1" x14ac:dyDescent="0.3">
      <c r="A176" s="59"/>
      <c r="B176" s="51"/>
      <c r="C176" s="51"/>
      <c r="D176" s="84"/>
      <c r="E176" s="34"/>
    </row>
    <row r="177" spans="1:5" s="23" customFormat="1" ht="20.25" customHeight="1" x14ac:dyDescent="0.3">
      <c r="A177" s="59"/>
      <c r="B177" s="51"/>
      <c r="C177" s="56"/>
      <c r="D177" s="84"/>
      <c r="E177" s="34"/>
    </row>
    <row r="178" spans="1:5" s="23" customFormat="1" x14ac:dyDescent="0.3">
      <c r="A178" s="52"/>
      <c r="B178" s="56"/>
      <c r="C178" s="56"/>
      <c r="D178" s="85"/>
      <c r="E178" s="34"/>
    </row>
    <row r="179" spans="1:5" s="23" customFormat="1" x14ac:dyDescent="0.3">
      <c r="A179" s="57"/>
      <c r="B179" s="51"/>
      <c r="C179" s="58"/>
      <c r="D179" s="85"/>
      <c r="E179" s="34"/>
    </row>
    <row r="180" spans="1:5" s="23" customFormat="1" ht="66" customHeight="1" x14ac:dyDescent="0.3">
      <c r="A180" s="57"/>
      <c r="B180" s="51"/>
      <c r="C180" s="51"/>
      <c r="D180" s="84"/>
      <c r="E180" s="34"/>
    </row>
    <row r="181" spans="1:5" s="23" customFormat="1" x14ac:dyDescent="0.3">
      <c r="A181" s="55"/>
      <c r="B181" s="51"/>
      <c r="C181" s="51"/>
      <c r="D181" s="84"/>
      <c r="E181" s="34"/>
    </row>
    <row r="182" spans="1:5" s="23" customFormat="1" ht="20.25" customHeight="1" x14ac:dyDescent="0.3">
      <c r="A182" s="55"/>
      <c r="B182" s="51"/>
      <c r="C182" s="56"/>
      <c r="D182" s="84"/>
      <c r="E182" s="34"/>
    </row>
    <row r="183" spans="1:5" s="23" customFormat="1" ht="20.25" customHeight="1" x14ac:dyDescent="0.3">
      <c r="A183" s="52"/>
      <c r="B183" s="51"/>
      <c r="C183" s="56"/>
      <c r="D183" s="85"/>
      <c r="E183" s="34"/>
    </row>
    <row r="184" spans="1:5" s="23" customFormat="1" ht="16.5" customHeight="1" x14ac:dyDescent="0.3">
      <c r="A184" s="52"/>
      <c r="B184" s="51"/>
      <c r="C184" s="56"/>
      <c r="D184" s="84"/>
      <c r="E184" s="34"/>
    </row>
    <row r="185" spans="1:5" s="23" customFormat="1" ht="67.5" customHeight="1" x14ac:dyDescent="0.3">
      <c r="A185" s="50"/>
      <c r="B185" s="51"/>
      <c r="C185" s="56"/>
      <c r="D185" s="84"/>
      <c r="E185" s="34"/>
    </row>
    <row r="186" spans="1:5" s="23" customFormat="1" ht="20.25" customHeight="1" x14ac:dyDescent="0.3">
      <c r="A186" s="52"/>
      <c r="B186" s="51"/>
      <c r="C186" s="56"/>
      <c r="D186" s="84"/>
      <c r="E186" s="34"/>
    </row>
    <row r="187" spans="1:5" s="23" customFormat="1" ht="28.5" customHeight="1" x14ac:dyDescent="0.3">
      <c r="A187" s="50"/>
      <c r="B187" s="51"/>
      <c r="C187" s="56"/>
      <c r="D187" s="84"/>
      <c r="E187" s="34"/>
    </row>
    <row r="188" spans="1:5" s="23" customFormat="1" ht="26.25" customHeight="1" x14ac:dyDescent="0.3">
      <c r="A188" s="52"/>
      <c r="B188" s="51"/>
      <c r="C188" s="56"/>
      <c r="D188" s="84"/>
      <c r="E188" s="34"/>
    </row>
    <row r="189" spans="1:5" s="23" customFormat="1" ht="16.5" customHeight="1" x14ac:dyDescent="0.3">
      <c r="A189" s="50"/>
      <c r="B189" s="51"/>
      <c r="C189" s="56"/>
      <c r="D189" s="84"/>
      <c r="E189" s="34"/>
    </row>
    <row r="190" spans="1:5" s="23" customFormat="1" ht="16.5" customHeight="1" x14ac:dyDescent="0.3">
      <c r="A190" s="50"/>
      <c r="B190" s="51"/>
      <c r="C190" s="56"/>
      <c r="D190" s="84"/>
      <c r="E190" s="34"/>
    </row>
    <row r="191" spans="1:5" s="23" customFormat="1" ht="21.75" customHeight="1" x14ac:dyDescent="0.3">
      <c r="A191" s="52"/>
      <c r="B191" s="51"/>
      <c r="C191" s="56"/>
      <c r="D191" s="84"/>
      <c r="E191" s="61"/>
    </row>
    <row r="192" spans="1:5" s="23" customFormat="1" ht="20.25" customHeight="1" x14ac:dyDescent="0.3">
      <c r="A192" s="52"/>
      <c r="B192" s="51"/>
      <c r="C192" s="56"/>
      <c r="D192" s="85"/>
    </row>
    <row r="193" spans="1:4" s="23" customFormat="1" x14ac:dyDescent="0.3">
      <c r="A193" s="57"/>
      <c r="B193" s="51"/>
      <c r="C193" s="51"/>
      <c r="D193" s="84"/>
    </row>
    <row r="194" spans="1:4" s="21" customFormat="1" x14ac:dyDescent="0.3">
      <c r="A194" s="57"/>
      <c r="B194" s="51"/>
      <c r="C194" s="51"/>
      <c r="D194" s="84"/>
    </row>
    <row r="195" spans="1:4" s="21" customFormat="1" x14ac:dyDescent="0.3">
      <c r="A195" s="50"/>
      <c r="B195" s="51"/>
      <c r="C195" s="51"/>
      <c r="D195" s="84"/>
    </row>
    <row r="196" spans="1:4" s="21" customFormat="1" x14ac:dyDescent="0.3">
      <c r="A196" s="50"/>
      <c r="B196" s="51"/>
      <c r="C196" s="56"/>
      <c r="D196" s="84"/>
    </row>
    <row r="197" spans="1:4" s="21" customFormat="1" x14ac:dyDescent="0.3">
      <c r="A197" s="57"/>
      <c r="B197" s="51"/>
      <c r="C197" s="56"/>
      <c r="D197" s="84"/>
    </row>
    <row r="198" spans="1:4" s="21" customFormat="1" x14ac:dyDescent="0.3">
      <c r="A198" s="59"/>
      <c r="B198" s="51"/>
      <c r="C198" s="51"/>
      <c r="D198" s="86"/>
    </row>
    <row r="199" spans="1:4" s="21" customFormat="1" x14ac:dyDescent="0.3">
      <c r="A199" s="59"/>
      <c r="B199" s="51"/>
      <c r="C199" s="56"/>
      <c r="D199" s="86"/>
    </row>
    <row r="200" spans="1:4" s="21" customFormat="1" x14ac:dyDescent="0.3">
      <c r="A200" s="52"/>
      <c r="B200" s="56"/>
      <c r="C200" s="56"/>
      <c r="D200" s="85"/>
    </row>
    <row r="201" spans="1:4" s="21" customFormat="1" x14ac:dyDescent="0.3">
      <c r="A201" s="57"/>
      <c r="B201" s="51"/>
      <c r="C201" s="58"/>
      <c r="D201" s="85"/>
    </row>
    <row r="202" spans="1:4" s="21" customFormat="1" x14ac:dyDescent="0.3">
      <c r="A202" s="57"/>
      <c r="B202" s="51"/>
      <c r="C202" s="51"/>
      <c r="D202" s="84"/>
    </row>
    <row r="203" spans="1:4" s="21" customFormat="1" x14ac:dyDescent="0.3">
      <c r="A203" s="55"/>
      <c r="B203" s="50"/>
      <c r="C203" s="51"/>
      <c r="D203" s="86"/>
    </row>
    <row r="204" spans="1:4" s="21" customFormat="1" x14ac:dyDescent="0.3">
      <c r="A204" s="55"/>
      <c r="B204" s="50"/>
      <c r="C204" s="56"/>
      <c r="D204" s="86"/>
    </row>
    <row r="205" spans="1:4" s="21" customFormat="1" x14ac:dyDescent="0.3">
      <c r="A205" s="50"/>
      <c r="B205" s="50"/>
      <c r="C205" s="56"/>
      <c r="D205" s="84"/>
    </row>
    <row r="206" spans="1:4" s="21" customFormat="1" x14ac:dyDescent="0.3">
      <c r="A206" s="50"/>
      <c r="B206" s="50"/>
      <c r="C206" s="56"/>
      <c r="D206" s="84"/>
    </row>
    <row r="207" spans="1:4" s="21" customFormat="1" x14ac:dyDescent="0.3">
      <c r="A207" s="60"/>
      <c r="B207" s="60"/>
      <c r="C207" s="51"/>
      <c r="D207" s="87"/>
    </row>
    <row r="208" spans="1:4" s="21" customFormat="1" x14ac:dyDescent="0.3">
      <c r="A208" s="20"/>
      <c r="B208" s="23"/>
      <c r="C208" s="62"/>
      <c r="D208" s="88"/>
    </row>
    <row r="209" spans="1:4" s="21" customFormat="1" x14ac:dyDescent="0.3">
      <c r="A209" s="23"/>
      <c r="B209" s="23"/>
      <c r="C209" s="23"/>
      <c r="D209" s="88"/>
    </row>
    <row r="210" spans="1:4" s="21" customFormat="1" x14ac:dyDescent="0.3">
      <c r="C210" s="23"/>
      <c r="D210" s="89"/>
    </row>
    <row r="211" spans="1:4" s="21" customFormat="1" x14ac:dyDescent="0.3">
      <c r="D211" s="89"/>
    </row>
    <row r="212" spans="1:4" s="21" customFormat="1" x14ac:dyDescent="0.3">
      <c r="D212" s="89"/>
    </row>
    <row r="213" spans="1:4" s="21" customFormat="1" x14ac:dyDescent="0.3">
      <c r="D213" s="89"/>
    </row>
    <row r="214" spans="1:4" s="21" customFormat="1" x14ac:dyDescent="0.3">
      <c r="D214" s="89"/>
    </row>
    <row r="215" spans="1:4" s="21" customFormat="1" x14ac:dyDescent="0.3">
      <c r="D215" s="89"/>
    </row>
    <row r="216" spans="1:4" s="21" customFormat="1" x14ac:dyDescent="0.3">
      <c r="D216" s="89"/>
    </row>
    <row r="217" spans="1:4" s="21" customFormat="1" x14ac:dyDescent="0.3">
      <c r="D217" s="89"/>
    </row>
    <row r="218" spans="1:4" s="21" customFormat="1" x14ac:dyDescent="0.3">
      <c r="D218" s="89"/>
    </row>
    <row r="219" spans="1:4" s="21" customFormat="1" x14ac:dyDescent="0.3">
      <c r="D219" s="89"/>
    </row>
    <row r="220" spans="1:4" s="21" customFormat="1" x14ac:dyDescent="0.3">
      <c r="D220" s="89"/>
    </row>
    <row r="221" spans="1:4" s="21" customFormat="1" x14ac:dyDescent="0.3">
      <c r="D221" s="89"/>
    </row>
    <row r="222" spans="1:4" s="21" customFormat="1" x14ac:dyDescent="0.3">
      <c r="D222" s="89"/>
    </row>
    <row r="223" spans="1:4" s="21" customFormat="1" x14ac:dyDescent="0.3">
      <c r="D223" s="89"/>
    </row>
    <row r="224" spans="1:4" s="21" customFormat="1" x14ac:dyDescent="0.3">
      <c r="D224" s="89"/>
    </row>
    <row r="225" spans="4:4" s="21" customFormat="1" x14ac:dyDescent="0.3">
      <c r="D225" s="89"/>
    </row>
    <row r="226" spans="4:4" s="21" customFormat="1" x14ac:dyDescent="0.3">
      <c r="D226" s="89"/>
    </row>
    <row r="227" spans="4:4" s="21" customFormat="1" x14ac:dyDescent="0.3">
      <c r="D227" s="89"/>
    </row>
    <row r="228" spans="4:4" s="21" customFormat="1" x14ac:dyDescent="0.3">
      <c r="D228" s="89"/>
    </row>
    <row r="229" spans="4:4" s="21" customFormat="1" x14ac:dyDescent="0.3">
      <c r="D229" s="89"/>
    </row>
    <row r="230" spans="4:4" s="21" customFormat="1" x14ac:dyDescent="0.3">
      <c r="D230" s="89"/>
    </row>
    <row r="231" spans="4:4" s="21" customFormat="1" x14ac:dyDescent="0.3">
      <c r="D231" s="89"/>
    </row>
    <row r="232" spans="4:4" s="21" customFormat="1" x14ac:dyDescent="0.3">
      <c r="D232" s="89"/>
    </row>
    <row r="233" spans="4:4" s="21" customFormat="1" x14ac:dyDescent="0.3">
      <c r="D233" s="89"/>
    </row>
    <row r="234" spans="4:4" s="21" customFormat="1" x14ac:dyDescent="0.3">
      <c r="D234" s="89"/>
    </row>
    <row r="235" spans="4:4" s="21" customFormat="1" x14ac:dyDescent="0.3">
      <c r="D235" s="89"/>
    </row>
    <row r="236" spans="4:4" s="21" customFormat="1" x14ac:dyDescent="0.3">
      <c r="D236" s="89"/>
    </row>
    <row r="237" spans="4:4" s="21" customFormat="1" x14ac:dyDescent="0.3">
      <c r="D237" s="89"/>
    </row>
    <row r="238" spans="4:4" s="21" customFormat="1" x14ac:dyDescent="0.3">
      <c r="D238" s="89"/>
    </row>
    <row r="239" spans="4:4" s="21" customFormat="1" x14ac:dyDescent="0.3">
      <c r="D239" s="89"/>
    </row>
    <row r="240" spans="4:4" s="21" customFormat="1" x14ac:dyDescent="0.3">
      <c r="D240" s="89"/>
    </row>
    <row r="241" spans="4:4" s="21" customFormat="1" x14ac:dyDescent="0.3">
      <c r="D241" s="89"/>
    </row>
    <row r="242" spans="4:4" s="21" customFormat="1" x14ac:dyDescent="0.3">
      <c r="D242" s="89"/>
    </row>
    <row r="243" spans="4:4" s="21" customFormat="1" x14ac:dyDescent="0.3">
      <c r="D243" s="89"/>
    </row>
    <row r="244" spans="4:4" s="21" customFormat="1" x14ac:dyDescent="0.3">
      <c r="D244" s="89"/>
    </row>
    <row r="245" spans="4:4" s="21" customFormat="1" x14ac:dyDescent="0.3">
      <c r="D245" s="89"/>
    </row>
    <row r="246" spans="4:4" s="21" customFormat="1" x14ac:dyDescent="0.3">
      <c r="D246" s="89"/>
    </row>
    <row r="247" spans="4:4" s="21" customFormat="1" x14ac:dyDescent="0.3">
      <c r="D247" s="89"/>
    </row>
    <row r="248" spans="4:4" s="21" customFormat="1" x14ac:dyDescent="0.3">
      <c r="D248" s="89"/>
    </row>
    <row r="249" spans="4:4" s="21" customFormat="1" x14ac:dyDescent="0.3">
      <c r="D249" s="89"/>
    </row>
    <row r="250" spans="4:4" s="21" customFormat="1" x14ac:dyDescent="0.3">
      <c r="D250" s="89"/>
    </row>
    <row r="251" spans="4:4" s="21" customFormat="1" x14ac:dyDescent="0.3">
      <c r="D251" s="89"/>
    </row>
    <row r="252" spans="4:4" s="21" customFormat="1" x14ac:dyDescent="0.3">
      <c r="D252" s="89"/>
    </row>
    <row r="253" spans="4:4" s="21" customFormat="1" x14ac:dyDescent="0.3">
      <c r="D253" s="89"/>
    </row>
    <row r="254" spans="4:4" s="21" customFormat="1" x14ac:dyDescent="0.3">
      <c r="D254" s="89"/>
    </row>
    <row r="255" spans="4:4" s="21" customFormat="1" x14ac:dyDescent="0.3">
      <c r="D255" s="89"/>
    </row>
    <row r="256" spans="4:4" s="21" customFormat="1" x14ac:dyDescent="0.3">
      <c r="D256" s="89"/>
    </row>
    <row r="257" spans="4:4" s="21" customFormat="1" x14ac:dyDescent="0.3">
      <c r="D257" s="89"/>
    </row>
    <row r="258" spans="4:4" s="21" customFormat="1" x14ac:dyDescent="0.3">
      <c r="D258" s="89"/>
    </row>
    <row r="259" spans="4:4" s="21" customFormat="1" x14ac:dyDescent="0.3">
      <c r="D259" s="89"/>
    </row>
    <row r="260" spans="4:4" s="21" customFormat="1" x14ac:dyDescent="0.3">
      <c r="D260" s="89"/>
    </row>
    <row r="261" spans="4:4" s="21" customFormat="1" x14ac:dyDescent="0.3">
      <c r="D261" s="89"/>
    </row>
    <row r="262" spans="4:4" s="21" customFormat="1" x14ac:dyDescent="0.3">
      <c r="D262" s="89"/>
    </row>
    <row r="263" spans="4:4" s="21" customFormat="1" x14ac:dyDescent="0.3">
      <c r="D263" s="89"/>
    </row>
    <row r="264" spans="4:4" s="21" customFormat="1" x14ac:dyDescent="0.3">
      <c r="D264" s="89"/>
    </row>
    <row r="265" spans="4:4" s="21" customFormat="1" x14ac:dyDescent="0.3">
      <c r="D265" s="89"/>
    </row>
    <row r="266" spans="4:4" s="21" customFormat="1" x14ac:dyDescent="0.3">
      <c r="D266" s="89"/>
    </row>
    <row r="267" spans="4:4" s="21" customFormat="1" x14ac:dyDescent="0.3">
      <c r="D267" s="89"/>
    </row>
    <row r="268" spans="4:4" s="21" customFormat="1" x14ac:dyDescent="0.3">
      <c r="D268" s="89"/>
    </row>
    <row r="269" spans="4:4" s="21" customFormat="1" x14ac:dyDescent="0.3">
      <c r="D269" s="89"/>
    </row>
    <row r="270" spans="4:4" s="21" customFormat="1" x14ac:dyDescent="0.3">
      <c r="D270" s="89"/>
    </row>
    <row r="271" spans="4:4" s="21" customFormat="1" x14ac:dyDescent="0.3">
      <c r="D271" s="89"/>
    </row>
    <row r="272" spans="4:4" s="21" customFormat="1" x14ac:dyDescent="0.3">
      <c r="D272" s="89"/>
    </row>
    <row r="273" spans="4:4" s="21" customFormat="1" x14ac:dyDescent="0.3">
      <c r="D273" s="89"/>
    </row>
    <row r="274" spans="4:4" s="21" customFormat="1" x14ac:dyDescent="0.3">
      <c r="D274" s="89"/>
    </row>
    <row r="275" spans="4:4" s="21" customFormat="1" x14ac:dyDescent="0.3">
      <c r="D275" s="89"/>
    </row>
    <row r="276" spans="4:4" s="21" customFormat="1" x14ac:dyDescent="0.3">
      <c r="D276" s="89"/>
    </row>
    <row r="277" spans="4:4" s="21" customFormat="1" x14ac:dyDescent="0.3">
      <c r="D277" s="89"/>
    </row>
    <row r="278" spans="4:4" s="21" customFormat="1" x14ac:dyDescent="0.3">
      <c r="D278" s="89"/>
    </row>
    <row r="279" spans="4:4" s="21" customFormat="1" x14ac:dyDescent="0.3">
      <c r="D279" s="89"/>
    </row>
    <row r="280" spans="4:4" s="21" customFormat="1" x14ac:dyDescent="0.3">
      <c r="D280" s="89"/>
    </row>
    <row r="281" spans="4:4" s="21" customFormat="1" x14ac:dyDescent="0.3">
      <c r="D281" s="89"/>
    </row>
    <row r="282" spans="4:4" s="21" customFormat="1" x14ac:dyDescent="0.3">
      <c r="D282" s="89"/>
    </row>
    <row r="283" spans="4:4" s="21" customFormat="1" x14ac:dyDescent="0.3">
      <c r="D283" s="89"/>
    </row>
    <row r="284" spans="4:4" s="21" customFormat="1" x14ac:dyDescent="0.3">
      <c r="D284" s="89"/>
    </row>
    <row r="285" spans="4:4" s="21" customFormat="1" x14ac:dyDescent="0.3">
      <c r="D285" s="89"/>
    </row>
    <row r="286" spans="4:4" s="21" customFormat="1" x14ac:dyDescent="0.3">
      <c r="D286" s="89"/>
    </row>
    <row r="287" spans="4:4" s="21" customFormat="1" x14ac:dyDescent="0.3">
      <c r="D287" s="89"/>
    </row>
    <row r="288" spans="4:4" s="21" customFormat="1" x14ac:dyDescent="0.3">
      <c r="D288" s="89"/>
    </row>
    <row r="289" spans="4:4" s="21" customFormat="1" x14ac:dyDescent="0.3">
      <c r="D289" s="89"/>
    </row>
    <row r="290" spans="4:4" s="21" customFormat="1" x14ac:dyDescent="0.3">
      <c r="D290" s="89"/>
    </row>
    <row r="291" spans="4:4" s="21" customFormat="1" x14ac:dyDescent="0.3">
      <c r="D291" s="89"/>
    </row>
    <row r="292" spans="4:4" s="21" customFormat="1" x14ac:dyDescent="0.3">
      <c r="D292" s="89"/>
    </row>
    <row r="293" spans="4:4" s="21" customFormat="1" x14ac:dyDescent="0.3">
      <c r="D293" s="89"/>
    </row>
    <row r="294" spans="4:4" s="21" customFormat="1" x14ac:dyDescent="0.3">
      <c r="D294" s="89"/>
    </row>
    <row r="295" spans="4:4" s="21" customFormat="1" x14ac:dyDescent="0.3">
      <c r="D295" s="89"/>
    </row>
    <row r="296" spans="4:4" s="21" customFormat="1" x14ac:dyDescent="0.3">
      <c r="D296" s="89"/>
    </row>
    <row r="297" spans="4:4" s="21" customFormat="1" x14ac:dyDescent="0.3">
      <c r="D297" s="89"/>
    </row>
    <row r="298" spans="4:4" s="21" customFormat="1" x14ac:dyDescent="0.3">
      <c r="D298" s="89"/>
    </row>
    <row r="299" spans="4:4" s="21" customFormat="1" x14ac:dyDescent="0.3">
      <c r="D299" s="89"/>
    </row>
    <row r="300" spans="4:4" s="21" customFormat="1" x14ac:dyDescent="0.3">
      <c r="D300" s="89"/>
    </row>
    <row r="301" spans="4:4" s="21" customFormat="1" x14ac:dyDescent="0.3">
      <c r="D301" s="89"/>
    </row>
    <row r="302" spans="4:4" s="21" customFormat="1" x14ac:dyDescent="0.3">
      <c r="D302" s="89"/>
    </row>
    <row r="303" spans="4:4" s="21" customFormat="1" x14ac:dyDescent="0.3">
      <c r="D303" s="89"/>
    </row>
    <row r="304" spans="4:4" s="21" customFormat="1" x14ac:dyDescent="0.3">
      <c r="D304" s="89"/>
    </row>
    <row r="305" spans="4:4" s="21" customFormat="1" x14ac:dyDescent="0.3">
      <c r="D305" s="89"/>
    </row>
    <row r="306" spans="4:4" s="21" customFormat="1" x14ac:dyDescent="0.3">
      <c r="D306" s="89"/>
    </row>
    <row r="307" spans="4:4" s="21" customFormat="1" x14ac:dyDescent="0.3">
      <c r="D307" s="89"/>
    </row>
    <row r="308" spans="4:4" s="21" customFormat="1" x14ac:dyDescent="0.3">
      <c r="D308" s="89"/>
    </row>
    <row r="309" spans="4:4" s="21" customFormat="1" x14ac:dyDescent="0.3">
      <c r="D309" s="89"/>
    </row>
    <row r="310" spans="4:4" s="21" customFormat="1" x14ac:dyDescent="0.3">
      <c r="D310" s="89"/>
    </row>
    <row r="311" spans="4:4" s="21" customFormat="1" x14ac:dyDescent="0.3">
      <c r="D311" s="89"/>
    </row>
    <row r="312" spans="4:4" s="21" customFormat="1" x14ac:dyDescent="0.3">
      <c r="D312" s="89"/>
    </row>
    <row r="313" spans="4:4" s="21" customFormat="1" x14ac:dyDescent="0.3">
      <c r="D313" s="89"/>
    </row>
    <row r="314" spans="4:4" s="21" customFormat="1" x14ac:dyDescent="0.3">
      <c r="D314" s="89"/>
    </row>
    <row r="315" spans="4:4" s="21" customFormat="1" x14ac:dyDescent="0.3">
      <c r="D315" s="89"/>
    </row>
    <row r="316" spans="4:4" s="21" customFormat="1" x14ac:dyDescent="0.3">
      <c r="D316" s="89"/>
    </row>
    <row r="317" spans="4:4" s="21" customFormat="1" x14ac:dyDescent="0.3">
      <c r="D317" s="89"/>
    </row>
    <row r="318" spans="4:4" s="21" customFormat="1" x14ac:dyDescent="0.3">
      <c r="D318" s="89"/>
    </row>
    <row r="319" spans="4:4" s="21" customFormat="1" x14ac:dyDescent="0.3">
      <c r="D319" s="89"/>
    </row>
    <row r="320" spans="4:4" s="21" customFormat="1" x14ac:dyDescent="0.3">
      <c r="D320" s="89"/>
    </row>
    <row r="321" spans="4:4" s="21" customFormat="1" x14ac:dyDescent="0.3">
      <c r="D321" s="89"/>
    </row>
    <row r="322" spans="4:4" s="21" customFormat="1" x14ac:dyDescent="0.3">
      <c r="D322" s="89"/>
    </row>
    <row r="323" spans="4:4" s="21" customFormat="1" x14ac:dyDescent="0.3">
      <c r="D323" s="89"/>
    </row>
    <row r="324" spans="4:4" s="21" customFormat="1" x14ac:dyDescent="0.3">
      <c r="D324" s="89"/>
    </row>
    <row r="325" spans="4:4" s="21" customFormat="1" x14ac:dyDescent="0.3">
      <c r="D325" s="89"/>
    </row>
    <row r="326" spans="4:4" s="21" customFormat="1" x14ac:dyDescent="0.3">
      <c r="D326" s="89"/>
    </row>
    <row r="327" spans="4:4" s="21" customFormat="1" x14ac:dyDescent="0.3">
      <c r="D327" s="89"/>
    </row>
    <row r="328" spans="4:4" s="21" customFormat="1" x14ac:dyDescent="0.3">
      <c r="D328" s="89"/>
    </row>
    <row r="329" spans="4:4" s="21" customFormat="1" x14ac:dyDescent="0.3">
      <c r="D329" s="89"/>
    </row>
    <row r="330" spans="4:4" s="21" customFormat="1" x14ac:dyDescent="0.3">
      <c r="D330" s="89"/>
    </row>
    <row r="331" spans="4:4" s="21" customFormat="1" x14ac:dyDescent="0.3">
      <c r="D331" s="89"/>
    </row>
    <row r="332" spans="4:4" s="21" customFormat="1" x14ac:dyDescent="0.3">
      <c r="D332" s="89"/>
    </row>
    <row r="333" spans="4:4" s="21" customFormat="1" x14ac:dyDescent="0.3">
      <c r="D333" s="89"/>
    </row>
    <row r="334" spans="4:4" s="21" customFormat="1" x14ac:dyDescent="0.3">
      <c r="D334" s="89"/>
    </row>
    <row r="335" spans="4:4" s="21" customFormat="1" x14ac:dyDescent="0.3">
      <c r="D335" s="89"/>
    </row>
    <row r="336" spans="4:4" s="21" customFormat="1" x14ac:dyDescent="0.3">
      <c r="D336" s="89"/>
    </row>
    <row r="337" spans="4:4" s="21" customFormat="1" x14ac:dyDescent="0.3">
      <c r="D337" s="89"/>
    </row>
    <row r="338" spans="4:4" s="21" customFormat="1" x14ac:dyDescent="0.3">
      <c r="D338" s="89"/>
    </row>
    <row r="339" spans="4:4" s="21" customFormat="1" x14ac:dyDescent="0.3">
      <c r="D339" s="89"/>
    </row>
    <row r="340" spans="4:4" s="21" customFormat="1" x14ac:dyDescent="0.3">
      <c r="D340" s="89"/>
    </row>
    <row r="341" spans="4:4" s="21" customFormat="1" x14ac:dyDescent="0.3">
      <c r="D341" s="89"/>
    </row>
    <row r="342" spans="4:4" s="21" customFormat="1" x14ac:dyDescent="0.3">
      <c r="D342" s="89"/>
    </row>
    <row r="343" spans="4:4" s="21" customFormat="1" x14ac:dyDescent="0.3">
      <c r="D343" s="89"/>
    </row>
    <row r="344" spans="4:4" s="21" customFormat="1" x14ac:dyDescent="0.3">
      <c r="D344" s="89"/>
    </row>
    <row r="345" spans="4:4" s="21" customFormat="1" x14ac:dyDescent="0.3">
      <c r="D345" s="89"/>
    </row>
    <row r="346" spans="4:4" s="21" customFormat="1" x14ac:dyDescent="0.3">
      <c r="D346" s="89"/>
    </row>
    <row r="347" spans="4:4" s="21" customFormat="1" x14ac:dyDescent="0.3">
      <c r="D347" s="89"/>
    </row>
    <row r="348" spans="4:4" s="21" customFormat="1" x14ac:dyDescent="0.3">
      <c r="D348" s="89"/>
    </row>
    <row r="349" spans="4:4" s="21" customFormat="1" x14ac:dyDescent="0.3">
      <c r="D349" s="89"/>
    </row>
    <row r="350" spans="4:4" s="21" customFormat="1" x14ac:dyDescent="0.3">
      <c r="D350" s="89"/>
    </row>
    <row r="351" spans="4:4" s="21" customFormat="1" x14ac:dyDescent="0.3">
      <c r="D351" s="89"/>
    </row>
    <row r="352" spans="4:4" s="21" customFormat="1" x14ac:dyDescent="0.3">
      <c r="D352" s="89"/>
    </row>
    <row r="353" spans="4:4" s="21" customFormat="1" x14ac:dyDescent="0.3">
      <c r="D353" s="89"/>
    </row>
    <row r="354" spans="4:4" s="21" customFormat="1" x14ac:dyDescent="0.3">
      <c r="D354" s="89"/>
    </row>
    <row r="355" spans="4:4" s="21" customFormat="1" x14ac:dyDescent="0.3">
      <c r="D355" s="89"/>
    </row>
    <row r="356" spans="4:4" s="21" customFormat="1" x14ac:dyDescent="0.3">
      <c r="D356" s="89"/>
    </row>
    <row r="357" spans="4:4" s="21" customFormat="1" x14ac:dyDescent="0.3">
      <c r="D357" s="89"/>
    </row>
    <row r="358" spans="4:4" s="21" customFormat="1" x14ac:dyDescent="0.3">
      <c r="D358" s="89"/>
    </row>
    <row r="359" spans="4:4" s="21" customFormat="1" x14ac:dyDescent="0.3">
      <c r="D359" s="89"/>
    </row>
    <row r="360" spans="4:4" s="21" customFormat="1" x14ac:dyDescent="0.3">
      <c r="D360" s="89"/>
    </row>
    <row r="361" spans="4:4" s="21" customFormat="1" x14ac:dyDescent="0.3">
      <c r="D361" s="89"/>
    </row>
    <row r="362" spans="4:4" s="21" customFormat="1" x14ac:dyDescent="0.3">
      <c r="D362" s="89"/>
    </row>
    <row r="363" spans="4:4" s="21" customFormat="1" x14ac:dyDescent="0.3">
      <c r="D363" s="89"/>
    </row>
    <row r="364" spans="4:4" s="21" customFormat="1" x14ac:dyDescent="0.3">
      <c r="D364" s="89"/>
    </row>
    <row r="365" spans="4:4" s="21" customFormat="1" x14ac:dyDescent="0.3">
      <c r="D365" s="89"/>
    </row>
    <row r="366" spans="4:4" s="21" customFormat="1" x14ac:dyDescent="0.3">
      <c r="D366" s="89"/>
    </row>
    <row r="367" spans="4:4" s="21" customFormat="1" x14ac:dyDescent="0.3">
      <c r="D367" s="89"/>
    </row>
    <row r="368" spans="4:4" s="21" customFormat="1" x14ac:dyDescent="0.3">
      <c r="D368" s="89"/>
    </row>
    <row r="369" spans="4:4" s="21" customFormat="1" x14ac:dyDescent="0.3">
      <c r="D369" s="89"/>
    </row>
    <row r="370" spans="4:4" s="21" customFormat="1" x14ac:dyDescent="0.3">
      <c r="D370" s="89"/>
    </row>
    <row r="371" spans="4:4" s="21" customFormat="1" x14ac:dyDescent="0.3">
      <c r="D371" s="89"/>
    </row>
    <row r="372" spans="4:4" s="21" customFormat="1" x14ac:dyDescent="0.3">
      <c r="D372" s="89"/>
    </row>
    <row r="373" spans="4:4" s="21" customFormat="1" x14ac:dyDescent="0.3">
      <c r="D373" s="89"/>
    </row>
    <row r="374" spans="4:4" s="21" customFormat="1" x14ac:dyDescent="0.3">
      <c r="D374" s="89"/>
    </row>
    <row r="375" spans="4:4" s="21" customFormat="1" x14ac:dyDescent="0.3">
      <c r="D375" s="89"/>
    </row>
    <row r="376" spans="4:4" s="21" customFormat="1" x14ac:dyDescent="0.3">
      <c r="D376" s="89"/>
    </row>
    <row r="377" spans="4:4" s="21" customFormat="1" x14ac:dyDescent="0.3">
      <c r="D377" s="89"/>
    </row>
    <row r="378" spans="4:4" s="21" customFormat="1" x14ac:dyDescent="0.3">
      <c r="D378" s="89"/>
    </row>
    <row r="379" spans="4:4" s="21" customFormat="1" x14ac:dyDescent="0.3">
      <c r="D379" s="89"/>
    </row>
    <row r="380" spans="4:4" s="21" customFormat="1" x14ac:dyDescent="0.3">
      <c r="D380" s="89"/>
    </row>
    <row r="381" spans="4:4" s="21" customFormat="1" x14ac:dyDescent="0.3">
      <c r="D381" s="89"/>
    </row>
    <row r="382" spans="4:4" s="21" customFormat="1" x14ac:dyDescent="0.3">
      <c r="D382" s="89"/>
    </row>
    <row r="383" spans="4:4" s="21" customFormat="1" x14ac:dyDescent="0.3">
      <c r="D383" s="89"/>
    </row>
    <row r="384" spans="4:4" s="21" customFormat="1" x14ac:dyDescent="0.3">
      <c r="D384" s="89"/>
    </row>
    <row r="385" spans="4:4" s="21" customFormat="1" x14ac:dyDescent="0.3">
      <c r="D385" s="89"/>
    </row>
    <row r="386" spans="4:4" s="21" customFormat="1" x14ac:dyDescent="0.3">
      <c r="D386" s="89"/>
    </row>
    <row r="387" spans="4:4" s="21" customFormat="1" x14ac:dyDescent="0.3">
      <c r="D387" s="89"/>
    </row>
    <row r="388" spans="4:4" s="21" customFormat="1" x14ac:dyDescent="0.3">
      <c r="D388" s="89"/>
    </row>
    <row r="389" spans="4:4" s="21" customFormat="1" x14ac:dyDescent="0.3">
      <c r="D389" s="89"/>
    </row>
    <row r="390" spans="4:4" s="21" customFormat="1" x14ac:dyDescent="0.3">
      <c r="D390" s="89"/>
    </row>
    <row r="391" spans="4:4" s="21" customFormat="1" x14ac:dyDescent="0.3">
      <c r="D391" s="89"/>
    </row>
    <row r="392" spans="4:4" s="21" customFormat="1" x14ac:dyDescent="0.3">
      <c r="D392" s="89"/>
    </row>
    <row r="393" spans="4:4" s="21" customFormat="1" x14ac:dyDescent="0.3">
      <c r="D393" s="89"/>
    </row>
    <row r="394" spans="4:4" s="21" customFormat="1" x14ac:dyDescent="0.3">
      <c r="D394" s="89"/>
    </row>
    <row r="395" spans="4:4" s="21" customFormat="1" x14ac:dyDescent="0.3">
      <c r="D395" s="89"/>
    </row>
    <row r="396" spans="4:4" s="21" customFormat="1" x14ac:dyDescent="0.3">
      <c r="D396" s="89"/>
    </row>
    <row r="397" spans="4:4" s="21" customFormat="1" x14ac:dyDescent="0.3">
      <c r="D397" s="89"/>
    </row>
    <row r="398" spans="4:4" s="21" customFormat="1" x14ac:dyDescent="0.3">
      <c r="D398" s="89"/>
    </row>
    <row r="399" spans="4:4" s="21" customFormat="1" x14ac:dyDescent="0.3">
      <c r="D399" s="89"/>
    </row>
    <row r="400" spans="4:4" s="21" customFormat="1" x14ac:dyDescent="0.3">
      <c r="D400" s="89"/>
    </row>
    <row r="401" spans="4:4" s="21" customFormat="1" x14ac:dyDescent="0.3">
      <c r="D401" s="89"/>
    </row>
    <row r="402" spans="4:4" s="21" customFormat="1" x14ac:dyDescent="0.3">
      <c r="D402" s="89"/>
    </row>
    <row r="403" spans="4:4" s="21" customFormat="1" x14ac:dyDescent="0.3">
      <c r="D403" s="89"/>
    </row>
    <row r="404" spans="4:4" s="21" customFormat="1" x14ac:dyDescent="0.3">
      <c r="D404" s="89"/>
    </row>
    <row r="405" spans="4:4" s="21" customFormat="1" x14ac:dyDescent="0.3">
      <c r="D405" s="89"/>
    </row>
    <row r="406" spans="4:4" s="21" customFormat="1" x14ac:dyDescent="0.3">
      <c r="D406" s="89"/>
    </row>
    <row r="407" spans="4:4" s="21" customFormat="1" x14ac:dyDescent="0.3">
      <c r="D407" s="89"/>
    </row>
    <row r="408" spans="4:4" s="21" customFormat="1" x14ac:dyDescent="0.3">
      <c r="D408" s="89"/>
    </row>
    <row r="409" spans="4:4" s="21" customFormat="1" x14ac:dyDescent="0.3">
      <c r="D409" s="89"/>
    </row>
    <row r="410" spans="4:4" s="21" customFormat="1" x14ac:dyDescent="0.3">
      <c r="D410" s="89"/>
    </row>
    <row r="411" spans="4:4" s="21" customFormat="1" x14ac:dyDescent="0.3">
      <c r="D411" s="89"/>
    </row>
    <row r="412" spans="4:4" s="21" customFormat="1" x14ac:dyDescent="0.3">
      <c r="D412" s="89"/>
    </row>
    <row r="413" spans="4:4" s="21" customFormat="1" x14ac:dyDescent="0.3">
      <c r="D413" s="89"/>
    </row>
    <row r="414" spans="4:4" s="21" customFormat="1" x14ac:dyDescent="0.3">
      <c r="D414" s="89"/>
    </row>
    <row r="415" spans="4:4" s="21" customFormat="1" x14ac:dyDescent="0.3">
      <c r="D415" s="89"/>
    </row>
    <row r="416" spans="4:4" s="21" customFormat="1" x14ac:dyDescent="0.3">
      <c r="D416" s="89"/>
    </row>
    <row r="417" spans="4:4" s="21" customFormat="1" x14ac:dyDescent="0.3">
      <c r="D417" s="89"/>
    </row>
    <row r="418" spans="4:4" s="21" customFormat="1" x14ac:dyDescent="0.3">
      <c r="D418" s="89"/>
    </row>
    <row r="419" spans="4:4" s="21" customFormat="1" x14ac:dyDescent="0.3">
      <c r="D419" s="89"/>
    </row>
    <row r="420" spans="4:4" s="21" customFormat="1" x14ac:dyDescent="0.3">
      <c r="D420" s="89"/>
    </row>
    <row r="421" spans="4:4" s="21" customFormat="1" x14ac:dyDescent="0.3">
      <c r="D421" s="89"/>
    </row>
    <row r="422" spans="4:4" s="21" customFormat="1" x14ac:dyDescent="0.3">
      <c r="D422" s="89"/>
    </row>
    <row r="423" spans="4:4" s="21" customFormat="1" x14ac:dyDescent="0.3">
      <c r="D423" s="89"/>
    </row>
    <row r="424" spans="4:4" s="21" customFormat="1" x14ac:dyDescent="0.3">
      <c r="D424" s="89"/>
    </row>
    <row r="425" spans="4:4" s="21" customFormat="1" x14ac:dyDescent="0.3">
      <c r="D425" s="89"/>
    </row>
    <row r="426" spans="4:4" s="21" customFormat="1" x14ac:dyDescent="0.3">
      <c r="D426" s="89"/>
    </row>
    <row r="427" spans="4:4" s="21" customFormat="1" x14ac:dyDescent="0.3">
      <c r="D427" s="89"/>
    </row>
    <row r="428" spans="4:4" s="21" customFormat="1" x14ac:dyDescent="0.3">
      <c r="D428" s="89"/>
    </row>
    <row r="429" spans="4:4" s="21" customFormat="1" x14ac:dyDescent="0.3">
      <c r="D429" s="89"/>
    </row>
    <row r="430" spans="4:4" s="21" customFormat="1" x14ac:dyDescent="0.3">
      <c r="D430" s="89"/>
    </row>
    <row r="431" spans="4:4" s="21" customFormat="1" x14ac:dyDescent="0.3">
      <c r="D431" s="89"/>
    </row>
    <row r="432" spans="4:4" s="21" customFormat="1" x14ac:dyDescent="0.3">
      <c r="D432" s="89"/>
    </row>
    <row r="433" spans="4:4" s="21" customFormat="1" x14ac:dyDescent="0.3">
      <c r="D433" s="89"/>
    </row>
    <row r="434" spans="4:4" s="21" customFormat="1" x14ac:dyDescent="0.3">
      <c r="D434" s="89"/>
    </row>
    <row r="435" spans="4:4" s="21" customFormat="1" x14ac:dyDescent="0.3">
      <c r="D435" s="89"/>
    </row>
    <row r="436" spans="4:4" s="21" customFormat="1" x14ac:dyDescent="0.3">
      <c r="D436" s="89"/>
    </row>
    <row r="437" spans="4:4" s="21" customFormat="1" x14ac:dyDescent="0.3">
      <c r="D437" s="89"/>
    </row>
    <row r="438" spans="4:4" s="21" customFormat="1" x14ac:dyDescent="0.3">
      <c r="D438" s="89"/>
    </row>
    <row r="439" spans="4:4" s="21" customFormat="1" x14ac:dyDescent="0.3">
      <c r="D439" s="89"/>
    </row>
    <row r="440" spans="4:4" s="21" customFormat="1" x14ac:dyDescent="0.3">
      <c r="D440" s="89"/>
    </row>
    <row r="441" spans="4:4" s="21" customFormat="1" x14ac:dyDescent="0.3">
      <c r="D441" s="89"/>
    </row>
    <row r="442" spans="4:4" s="21" customFormat="1" x14ac:dyDescent="0.3">
      <c r="D442" s="89"/>
    </row>
    <row r="443" spans="4:4" s="21" customFormat="1" x14ac:dyDescent="0.3">
      <c r="D443" s="89"/>
    </row>
    <row r="444" spans="4:4" s="21" customFormat="1" x14ac:dyDescent="0.3">
      <c r="D444" s="89"/>
    </row>
    <row r="445" spans="4:4" s="21" customFormat="1" x14ac:dyDescent="0.3">
      <c r="D445" s="89"/>
    </row>
    <row r="446" spans="4:4" s="21" customFormat="1" x14ac:dyDescent="0.3">
      <c r="D446" s="89"/>
    </row>
    <row r="447" spans="4:4" s="21" customFormat="1" x14ac:dyDescent="0.3">
      <c r="D447" s="89"/>
    </row>
    <row r="448" spans="4:4" s="21" customFormat="1" x14ac:dyDescent="0.3">
      <c r="D448" s="89"/>
    </row>
    <row r="449" spans="4:4" s="21" customFormat="1" x14ac:dyDescent="0.3">
      <c r="D449" s="89"/>
    </row>
    <row r="450" spans="4:4" s="21" customFormat="1" x14ac:dyDescent="0.3">
      <c r="D450" s="89"/>
    </row>
    <row r="451" spans="4:4" s="21" customFormat="1" x14ac:dyDescent="0.3">
      <c r="D451" s="89"/>
    </row>
    <row r="452" spans="4:4" s="21" customFormat="1" x14ac:dyDescent="0.3">
      <c r="D452" s="89"/>
    </row>
    <row r="453" spans="4:4" s="21" customFormat="1" x14ac:dyDescent="0.3">
      <c r="D453" s="89"/>
    </row>
    <row r="454" spans="4:4" s="21" customFormat="1" x14ac:dyDescent="0.3">
      <c r="D454" s="89"/>
    </row>
    <row r="455" spans="4:4" s="21" customFormat="1" x14ac:dyDescent="0.3">
      <c r="D455" s="89"/>
    </row>
    <row r="456" spans="4:4" s="21" customFormat="1" x14ac:dyDescent="0.3">
      <c r="D456" s="89"/>
    </row>
    <row r="457" spans="4:4" s="21" customFormat="1" x14ac:dyDescent="0.3">
      <c r="D457" s="89"/>
    </row>
    <row r="458" spans="4:4" s="21" customFormat="1" x14ac:dyDescent="0.3">
      <c r="D458" s="89"/>
    </row>
    <row r="459" spans="4:4" s="21" customFormat="1" x14ac:dyDescent="0.3">
      <c r="D459" s="89"/>
    </row>
    <row r="460" spans="4:4" s="21" customFormat="1" x14ac:dyDescent="0.3">
      <c r="D460" s="89"/>
    </row>
    <row r="461" spans="4:4" s="21" customFormat="1" x14ac:dyDescent="0.3">
      <c r="D461" s="89"/>
    </row>
    <row r="462" spans="4:4" s="21" customFormat="1" x14ac:dyDescent="0.3">
      <c r="D462" s="89"/>
    </row>
    <row r="463" spans="4:4" s="21" customFormat="1" x14ac:dyDescent="0.3">
      <c r="D463" s="89"/>
    </row>
    <row r="464" spans="4:4" s="21" customFormat="1" x14ac:dyDescent="0.3">
      <c r="D464" s="89"/>
    </row>
    <row r="465" spans="4:4" s="21" customFormat="1" x14ac:dyDescent="0.3">
      <c r="D465" s="89"/>
    </row>
    <row r="466" spans="4:4" s="21" customFormat="1" x14ac:dyDescent="0.3">
      <c r="D466" s="89"/>
    </row>
    <row r="467" spans="4:4" s="21" customFormat="1" x14ac:dyDescent="0.3">
      <c r="D467" s="89"/>
    </row>
    <row r="468" spans="4:4" s="21" customFormat="1" x14ac:dyDescent="0.3">
      <c r="D468" s="89"/>
    </row>
    <row r="469" spans="4:4" s="21" customFormat="1" x14ac:dyDescent="0.3">
      <c r="D469" s="89"/>
    </row>
    <row r="470" spans="4:4" s="21" customFormat="1" x14ac:dyDescent="0.3">
      <c r="D470" s="89"/>
    </row>
    <row r="471" spans="4:4" s="21" customFormat="1" x14ac:dyDescent="0.3">
      <c r="D471" s="89"/>
    </row>
    <row r="472" spans="4:4" s="21" customFormat="1" x14ac:dyDescent="0.3">
      <c r="D472" s="89"/>
    </row>
    <row r="473" spans="4:4" s="21" customFormat="1" x14ac:dyDescent="0.3">
      <c r="D473" s="89"/>
    </row>
    <row r="474" spans="4:4" s="21" customFormat="1" x14ac:dyDescent="0.3">
      <c r="D474" s="89"/>
    </row>
    <row r="475" spans="4:4" s="21" customFormat="1" x14ac:dyDescent="0.3">
      <c r="D475" s="89"/>
    </row>
    <row r="476" spans="4:4" s="21" customFormat="1" x14ac:dyDescent="0.3">
      <c r="D476" s="89"/>
    </row>
    <row r="477" spans="4:4" s="21" customFormat="1" x14ac:dyDescent="0.3">
      <c r="D477" s="89"/>
    </row>
    <row r="478" spans="4:4" s="21" customFormat="1" x14ac:dyDescent="0.3">
      <c r="D478" s="89"/>
    </row>
    <row r="479" spans="4:4" s="21" customFormat="1" x14ac:dyDescent="0.3">
      <c r="D479" s="89"/>
    </row>
    <row r="480" spans="4:4" s="21" customFormat="1" x14ac:dyDescent="0.3">
      <c r="D480" s="89"/>
    </row>
    <row r="481" spans="4:4" s="21" customFormat="1" x14ac:dyDescent="0.3">
      <c r="D481" s="89"/>
    </row>
    <row r="482" spans="4:4" s="21" customFormat="1" x14ac:dyDescent="0.3">
      <c r="D482" s="89"/>
    </row>
    <row r="483" spans="4:4" s="21" customFormat="1" x14ac:dyDescent="0.3">
      <c r="D483" s="89"/>
    </row>
    <row r="484" spans="4:4" s="21" customFormat="1" x14ac:dyDescent="0.3">
      <c r="D484" s="89"/>
    </row>
    <row r="485" spans="4:4" s="21" customFormat="1" x14ac:dyDescent="0.3">
      <c r="D485" s="89"/>
    </row>
    <row r="486" spans="4:4" s="21" customFormat="1" x14ac:dyDescent="0.3">
      <c r="D486" s="89"/>
    </row>
    <row r="487" spans="4:4" s="21" customFormat="1" x14ac:dyDescent="0.3">
      <c r="D487" s="89"/>
    </row>
    <row r="488" spans="4:4" s="21" customFormat="1" x14ac:dyDescent="0.3">
      <c r="D488" s="89"/>
    </row>
    <row r="489" spans="4:4" s="21" customFormat="1" x14ac:dyDescent="0.3">
      <c r="D489" s="89"/>
    </row>
    <row r="490" spans="4:4" s="21" customFormat="1" x14ac:dyDescent="0.3">
      <c r="D490" s="89"/>
    </row>
    <row r="491" spans="4:4" s="21" customFormat="1" x14ac:dyDescent="0.3">
      <c r="D491" s="89"/>
    </row>
    <row r="492" spans="4:4" s="21" customFormat="1" x14ac:dyDescent="0.3">
      <c r="D492" s="89"/>
    </row>
    <row r="493" spans="4:4" s="21" customFormat="1" x14ac:dyDescent="0.3">
      <c r="D493" s="89"/>
    </row>
    <row r="494" spans="4:4" s="21" customFormat="1" x14ac:dyDescent="0.3">
      <c r="D494" s="89"/>
    </row>
    <row r="495" spans="4:4" s="21" customFormat="1" x14ac:dyDescent="0.3">
      <c r="D495" s="89"/>
    </row>
    <row r="496" spans="4:4" s="21" customFormat="1" x14ac:dyDescent="0.3">
      <c r="D496" s="89"/>
    </row>
    <row r="497" spans="4:4" s="21" customFormat="1" x14ac:dyDescent="0.3">
      <c r="D497" s="89"/>
    </row>
    <row r="498" spans="4:4" s="21" customFormat="1" x14ac:dyDescent="0.3">
      <c r="D498" s="89"/>
    </row>
    <row r="499" spans="4:4" s="21" customFormat="1" x14ac:dyDescent="0.3">
      <c r="D499" s="89"/>
    </row>
    <row r="500" spans="4:4" s="21" customFormat="1" x14ac:dyDescent="0.3">
      <c r="D500" s="89"/>
    </row>
    <row r="501" spans="4:4" s="21" customFormat="1" x14ac:dyDescent="0.3">
      <c r="D501" s="89"/>
    </row>
    <row r="502" spans="4:4" s="21" customFormat="1" x14ac:dyDescent="0.3">
      <c r="D502" s="89"/>
    </row>
    <row r="503" spans="4:4" s="21" customFormat="1" x14ac:dyDescent="0.3">
      <c r="D503" s="89"/>
    </row>
    <row r="504" spans="4:4" s="21" customFormat="1" x14ac:dyDescent="0.3">
      <c r="D504" s="89"/>
    </row>
    <row r="505" spans="4:4" s="21" customFormat="1" x14ac:dyDescent="0.3">
      <c r="D505" s="89"/>
    </row>
    <row r="506" spans="4:4" s="21" customFormat="1" x14ac:dyDescent="0.3">
      <c r="D506" s="89"/>
    </row>
    <row r="507" spans="4:4" s="21" customFormat="1" x14ac:dyDescent="0.3">
      <c r="D507" s="89"/>
    </row>
    <row r="508" spans="4:4" s="21" customFormat="1" x14ac:dyDescent="0.3">
      <c r="D508" s="89"/>
    </row>
    <row r="509" spans="4:4" s="21" customFormat="1" x14ac:dyDescent="0.3">
      <c r="D509" s="89"/>
    </row>
    <row r="510" spans="4:4" s="21" customFormat="1" x14ac:dyDescent="0.3">
      <c r="D510" s="89"/>
    </row>
    <row r="511" spans="4:4" s="21" customFormat="1" x14ac:dyDescent="0.3">
      <c r="D511" s="89"/>
    </row>
    <row r="512" spans="4:4" s="21" customFormat="1" x14ac:dyDescent="0.3">
      <c r="D512" s="89"/>
    </row>
    <row r="513" spans="4:4" s="21" customFormat="1" x14ac:dyDescent="0.3">
      <c r="D513" s="89"/>
    </row>
    <row r="514" spans="4:4" s="21" customFormat="1" x14ac:dyDescent="0.3">
      <c r="D514" s="89"/>
    </row>
    <row r="515" spans="4:4" s="21" customFormat="1" x14ac:dyDescent="0.3">
      <c r="D515" s="89"/>
    </row>
    <row r="516" spans="4:4" s="21" customFormat="1" x14ac:dyDescent="0.3">
      <c r="D516" s="89"/>
    </row>
    <row r="517" spans="4:4" s="21" customFormat="1" x14ac:dyDescent="0.3">
      <c r="D517" s="89"/>
    </row>
    <row r="518" spans="4:4" s="21" customFormat="1" x14ac:dyDescent="0.3">
      <c r="D518" s="89"/>
    </row>
    <row r="519" spans="4:4" s="21" customFormat="1" x14ac:dyDescent="0.3">
      <c r="D519" s="89"/>
    </row>
    <row r="520" spans="4:4" s="21" customFormat="1" x14ac:dyDescent="0.3">
      <c r="D520" s="89"/>
    </row>
    <row r="521" spans="4:4" s="21" customFormat="1" x14ac:dyDescent="0.3">
      <c r="D521" s="89"/>
    </row>
    <row r="522" spans="4:4" s="21" customFormat="1" x14ac:dyDescent="0.3">
      <c r="D522" s="89"/>
    </row>
    <row r="523" spans="4:4" s="21" customFormat="1" x14ac:dyDescent="0.3">
      <c r="D523" s="89"/>
    </row>
    <row r="524" spans="4:4" s="21" customFormat="1" x14ac:dyDescent="0.3">
      <c r="D524" s="89"/>
    </row>
    <row r="525" spans="4:4" s="21" customFormat="1" x14ac:dyDescent="0.3">
      <c r="D525" s="89"/>
    </row>
    <row r="526" spans="4:4" s="21" customFormat="1" x14ac:dyDescent="0.3">
      <c r="D526" s="89"/>
    </row>
    <row r="527" spans="4:4" s="21" customFormat="1" x14ac:dyDescent="0.3">
      <c r="D527" s="89"/>
    </row>
    <row r="528" spans="4:4" s="21" customFormat="1" x14ac:dyDescent="0.3">
      <c r="D528" s="89"/>
    </row>
    <row r="529" spans="4:4" s="21" customFormat="1" x14ac:dyDescent="0.3">
      <c r="D529" s="89"/>
    </row>
    <row r="530" spans="4:4" s="21" customFormat="1" x14ac:dyDescent="0.3">
      <c r="D530" s="89"/>
    </row>
    <row r="531" spans="4:4" s="21" customFormat="1" x14ac:dyDescent="0.3">
      <c r="D531" s="89"/>
    </row>
    <row r="532" spans="4:4" s="21" customFormat="1" x14ac:dyDescent="0.3">
      <c r="D532" s="89"/>
    </row>
    <row r="533" spans="4:4" s="21" customFormat="1" x14ac:dyDescent="0.3">
      <c r="D533" s="89"/>
    </row>
    <row r="534" spans="4:4" s="21" customFormat="1" x14ac:dyDescent="0.3">
      <c r="D534" s="89"/>
    </row>
    <row r="535" spans="4:4" s="21" customFormat="1" x14ac:dyDescent="0.3">
      <c r="D535" s="89"/>
    </row>
    <row r="536" spans="4:4" s="21" customFormat="1" x14ac:dyDescent="0.3">
      <c r="D536" s="89"/>
    </row>
    <row r="537" spans="4:4" s="21" customFormat="1" x14ac:dyDescent="0.3">
      <c r="D537" s="89"/>
    </row>
    <row r="538" spans="4:4" s="21" customFormat="1" x14ac:dyDescent="0.3">
      <c r="D538" s="89"/>
    </row>
    <row r="539" spans="4:4" s="21" customFormat="1" x14ac:dyDescent="0.3">
      <c r="D539" s="89"/>
    </row>
    <row r="540" spans="4:4" s="21" customFormat="1" x14ac:dyDescent="0.3">
      <c r="D540" s="89"/>
    </row>
    <row r="541" spans="4:4" s="21" customFormat="1" x14ac:dyDescent="0.3">
      <c r="D541" s="89"/>
    </row>
    <row r="542" spans="4:4" s="21" customFormat="1" x14ac:dyDescent="0.3">
      <c r="D542" s="89"/>
    </row>
    <row r="543" spans="4:4" s="21" customFormat="1" x14ac:dyDescent="0.3">
      <c r="D543" s="89"/>
    </row>
    <row r="544" spans="4:4" s="21" customFormat="1" x14ac:dyDescent="0.3">
      <c r="D544" s="89"/>
    </row>
    <row r="545" spans="4:4" s="21" customFormat="1" x14ac:dyDescent="0.3">
      <c r="D545" s="89"/>
    </row>
    <row r="546" spans="4:4" s="21" customFormat="1" x14ac:dyDescent="0.3">
      <c r="D546" s="89"/>
    </row>
    <row r="547" spans="4:4" s="21" customFormat="1" x14ac:dyDescent="0.3">
      <c r="D547" s="89"/>
    </row>
    <row r="548" spans="4:4" s="21" customFormat="1" x14ac:dyDescent="0.3">
      <c r="D548" s="89"/>
    </row>
    <row r="549" spans="4:4" s="21" customFormat="1" x14ac:dyDescent="0.3">
      <c r="D549" s="89"/>
    </row>
    <row r="550" spans="4:4" s="21" customFormat="1" x14ac:dyDescent="0.3">
      <c r="D550" s="89"/>
    </row>
    <row r="551" spans="4:4" s="21" customFormat="1" x14ac:dyDescent="0.3">
      <c r="D551" s="89"/>
    </row>
    <row r="552" spans="4:4" s="21" customFormat="1" x14ac:dyDescent="0.3">
      <c r="D552" s="89"/>
    </row>
    <row r="553" spans="4:4" s="21" customFormat="1" x14ac:dyDescent="0.3">
      <c r="D553" s="89"/>
    </row>
    <row r="554" spans="4:4" s="21" customFormat="1" x14ac:dyDescent="0.3">
      <c r="D554" s="89"/>
    </row>
    <row r="555" spans="4:4" s="21" customFormat="1" x14ac:dyDescent="0.3">
      <c r="D555" s="89"/>
    </row>
    <row r="556" spans="4:4" s="21" customFormat="1" x14ac:dyDescent="0.3">
      <c r="D556" s="89"/>
    </row>
    <row r="557" spans="4:4" s="21" customFormat="1" x14ac:dyDescent="0.3">
      <c r="D557" s="89"/>
    </row>
    <row r="558" spans="4:4" s="21" customFormat="1" x14ac:dyDescent="0.3">
      <c r="D558" s="89"/>
    </row>
    <row r="559" spans="4:4" s="21" customFormat="1" x14ac:dyDescent="0.3">
      <c r="D559" s="89"/>
    </row>
    <row r="560" spans="4:4" s="21" customFormat="1" x14ac:dyDescent="0.3">
      <c r="D560" s="89"/>
    </row>
    <row r="561" spans="4:4" s="21" customFormat="1" x14ac:dyDescent="0.3">
      <c r="D561" s="89"/>
    </row>
    <row r="562" spans="4:4" s="21" customFormat="1" x14ac:dyDescent="0.3">
      <c r="D562" s="89"/>
    </row>
    <row r="563" spans="4:4" s="21" customFormat="1" x14ac:dyDescent="0.3">
      <c r="D563" s="89"/>
    </row>
    <row r="564" spans="4:4" s="21" customFormat="1" x14ac:dyDescent="0.3">
      <c r="D564" s="89"/>
    </row>
    <row r="565" spans="4:4" s="21" customFormat="1" x14ac:dyDescent="0.3">
      <c r="D565" s="89"/>
    </row>
    <row r="566" spans="4:4" s="21" customFormat="1" x14ac:dyDescent="0.3">
      <c r="D566" s="89"/>
    </row>
    <row r="567" spans="4:4" s="21" customFormat="1" x14ac:dyDescent="0.3">
      <c r="D567" s="89"/>
    </row>
    <row r="568" spans="4:4" s="21" customFormat="1" x14ac:dyDescent="0.3">
      <c r="D568" s="89"/>
    </row>
    <row r="569" spans="4:4" s="21" customFormat="1" x14ac:dyDescent="0.3">
      <c r="D569" s="89"/>
    </row>
    <row r="570" spans="4:4" s="21" customFormat="1" x14ac:dyDescent="0.3">
      <c r="D570" s="89"/>
    </row>
    <row r="571" spans="4:4" s="21" customFormat="1" x14ac:dyDescent="0.3">
      <c r="D571" s="89"/>
    </row>
    <row r="572" spans="4:4" s="21" customFormat="1" x14ac:dyDescent="0.3">
      <c r="D572" s="89"/>
    </row>
    <row r="573" spans="4:4" s="21" customFormat="1" x14ac:dyDescent="0.3">
      <c r="D573" s="89"/>
    </row>
    <row r="574" spans="4:4" s="21" customFormat="1" x14ac:dyDescent="0.3">
      <c r="D574" s="89"/>
    </row>
    <row r="575" spans="4:4" s="21" customFormat="1" x14ac:dyDescent="0.3">
      <c r="D575" s="89"/>
    </row>
    <row r="576" spans="4:4" s="21" customFormat="1" x14ac:dyDescent="0.3">
      <c r="D576" s="89"/>
    </row>
    <row r="577" spans="4:4" s="21" customFormat="1" x14ac:dyDescent="0.3">
      <c r="D577" s="89"/>
    </row>
    <row r="578" spans="4:4" s="21" customFormat="1" x14ac:dyDescent="0.3">
      <c r="D578" s="89"/>
    </row>
    <row r="579" spans="4:4" s="21" customFormat="1" x14ac:dyDescent="0.3">
      <c r="D579" s="89"/>
    </row>
    <row r="580" spans="4:4" s="21" customFormat="1" x14ac:dyDescent="0.3">
      <c r="D580" s="89"/>
    </row>
    <row r="581" spans="4:4" s="21" customFormat="1" x14ac:dyDescent="0.3">
      <c r="D581" s="89"/>
    </row>
    <row r="582" spans="4:4" s="21" customFormat="1" x14ac:dyDescent="0.3">
      <c r="D582" s="89"/>
    </row>
    <row r="583" spans="4:4" s="21" customFormat="1" x14ac:dyDescent="0.3">
      <c r="D583" s="89"/>
    </row>
    <row r="584" spans="4:4" s="21" customFormat="1" x14ac:dyDescent="0.3">
      <c r="D584" s="89"/>
    </row>
    <row r="585" spans="4:4" s="21" customFormat="1" x14ac:dyDescent="0.3">
      <c r="D585" s="89"/>
    </row>
    <row r="586" spans="4:4" s="21" customFormat="1" x14ac:dyDescent="0.3">
      <c r="D586" s="89"/>
    </row>
    <row r="587" spans="4:4" s="21" customFormat="1" x14ac:dyDescent="0.3">
      <c r="D587" s="89"/>
    </row>
    <row r="588" spans="4:4" s="21" customFormat="1" x14ac:dyDescent="0.3">
      <c r="D588" s="89"/>
    </row>
    <row r="589" spans="4:4" s="21" customFormat="1" x14ac:dyDescent="0.3">
      <c r="D589" s="89"/>
    </row>
    <row r="590" spans="4:4" s="21" customFormat="1" x14ac:dyDescent="0.3">
      <c r="D590" s="89"/>
    </row>
    <row r="591" spans="4:4" s="21" customFormat="1" x14ac:dyDescent="0.3">
      <c r="D591" s="89"/>
    </row>
    <row r="592" spans="4:4" s="21" customFormat="1" x14ac:dyDescent="0.3">
      <c r="D592" s="89"/>
    </row>
    <row r="593" spans="4:4" s="21" customFormat="1" x14ac:dyDescent="0.3">
      <c r="D593" s="89"/>
    </row>
    <row r="594" spans="4:4" s="21" customFormat="1" x14ac:dyDescent="0.3">
      <c r="D594" s="89"/>
    </row>
    <row r="595" spans="4:4" s="21" customFormat="1" x14ac:dyDescent="0.3">
      <c r="D595" s="89"/>
    </row>
    <row r="596" spans="4:4" s="21" customFormat="1" x14ac:dyDescent="0.3">
      <c r="D596" s="89"/>
    </row>
    <row r="597" spans="4:4" s="21" customFormat="1" x14ac:dyDescent="0.3">
      <c r="D597" s="89"/>
    </row>
    <row r="598" spans="4:4" s="21" customFormat="1" x14ac:dyDescent="0.3">
      <c r="D598" s="89"/>
    </row>
    <row r="599" spans="4:4" s="21" customFormat="1" x14ac:dyDescent="0.3">
      <c r="D599" s="89"/>
    </row>
    <row r="600" spans="4:4" s="21" customFormat="1" x14ac:dyDescent="0.3">
      <c r="D600" s="89"/>
    </row>
    <row r="601" spans="4:4" s="21" customFormat="1" x14ac:dyDescent="0.3">
      <c r="D601" s="89"/>
    </row>
    <row r="602" spans="4:4" s="21" customFormat="1" x14ac:dyDescent="0.3">
      <c r="D602" s="89"/>
    </row>
    <row r="603" spans="4:4" s="21" customFormat="1" x14ac:dyDescent="0.3">
      <c r="D603" s="89"/>
    </row>
    <row r="604" spans="4:4" s="21" customFormat="1" x14ac:dyDescent="0.3">
      <c r="D604" s="89"/>
    </row>
    <row r="605" spans="4:4" s="21" customFormat="1" x14ac:dyDescent="0.3">
      <c r="D605" s="89"/>
    </row>
    <row r="606" spans="4:4" s="21" customFormat="1" x14ac:dyDescent="0.3">
      <c r="D606" s="89"/>
    </row>
    <row r="607" spans="4:4" s="21" customFormat="1" x14ac:dyDescent="0.3">
      <c r="D607" s="89"/>
    </row>
    <row r="608" spans="4:4" s="21" customFormat="1" x14ac:dyDescent="0.3">
      <c r="D608" s="89"/>
    </row>
    <row r="609" spans="1:4" s="21" customFormat="1" x14ac:dyDescent="0.3">
      <c r="D609" s="89"/>
    </row>
    <row r="610" spans="1:4" s="21" customFormat="1" x14ac:dyDescent="0.3">
      <c r="D610" s="89"/>
    </row>
    <row r="611" spans="1:4" s="21" customFormat="1" x14ac:dyDescent="0.3">
      <c r="D611" s="89"/>
    </row>
    <row r="612" spans="1:4" s="21" customFormat="1" x14ac:dyDescent="0.3">
      <c r="D612" s="89"/>
    </row>
    <row r="613" spans="1:4" s="21" customFormat="1" x14ac:dyDescent="0.3">
      <c r="D613" s="89"/>
    </row>
    <row r="614" spans="1:4" s="21" customFormat="1" x14ac:dyDescent="0.3">
      <c r="D614" s="89"/>
    </row>
    <row r="615" spans="1:4" s="21" customFormat="1" x14ac:dyDescent="0.3">
      <c r="D615" s="89"/>
    </row>
    <row r="616" spans="1:4" s="21" customFormat="1" x14ac:dyDescent="0.3">
      <c r="D616" s="89"/>
    </row>
    <row r="617" spans="1:4" s="21" customFormat="1" x14ac:dyDescent="0.3">
      <c r="D617" s="89"/>
    </row>
    <row r="618" spans="1:4" s="21" customFormat="1" x14ac:dyDescent="0.3">
      <c r="D618" s="89"/>
    </row>
    <row r="619" spans="1:4" s="21" customFormat="1" x14ac:dyDescent="0.3">
      <c r="D619" s="89"/>
    </row>
    <row r="620" spans="1:4" s="21" customFormat="1" x14ac:dyDescent="0.3">
      <c r="D620" s="89"/>
    </row>
    <row r="621" spans="1:4" s="21" customFormat="1" x14ac:dyDescent="0.3">
      <c r="D621" s="89"/>
    </row>
    <row r="622" spans="1:4" s="21" customFormat="1" x14ac:dyDescent="0.3">
      <c r="D622" s="89"/>
    </row>
    <row r="623" spans="1:4" x14ac:dyDescent="0.3">
      <c r="A623" s="21"/>
      <c r="B623" s="21"/>
      <c r="C623" s="21"/>
      <c r="D623" s="89"/>
    </row>
    <row r="624" spans="1:4" x14ac:dyDescent="0.3">
      <c r="A624" s="21"/>
      <c r="B624" s="21"/>
      <c r="C624" s="21"/>
      <c r="D624" s="89"/>
    </row>
    <row r="625" spans="1:4" x14ac:dyDescent="0.3">
      <c r="A625" s="21"/>
      <c r="B625" s="21"/>
      <c r="C625" s="21"/>
      <c r="D625" s="89"/>
    </row>
    <row r="626" spans="1:4" x14ac:dyDescent="0.3">
      <c r="A626" s="21"/>
      <c r="B626" s="21"/>
      <c r="C626" s="21"/>
      <c r="D626" s="89"/>
    </row>
    <row r="627" spans="1:4" x14ac:dyDescent="0.3">
      <c r="A627" s="21"/>
      <c r="B627" s="21"/>
      <c r="C627" s="21"/>
      <c r="D627" s="89"/>
    </row>
    <row r="628" spans="1:4" x14ac:dyDescent="0.3">
      <c r="A628" s="21"/>
      <c r="B628" s="21"/>
      <c r="C628" s="21"/>
      <c r="D628" s="89"/>
    </row>
    <row r="629" spans="1:4" x14ac:dyDescent="0.3">
      <c r="A629" s="21"/>
      <c r="B629" s="21"/>
      <c r="C629" s="21"/>
      <c r="D629" s="89"/>
    </row>
    <row r="630" spans="1:4" x14ac:dyDescent="0.3">
      <c r="A630" s="21"/>
      <c r="B630" s="21"/>
      <c r="C630" s="21"/>
      <c r="D630" s="89"/>
    </row>
    <row r="631" spans="1:4" x14ac:dyDescent="0.3">
      <c r="A631" s="21"/>
      <c r="B631" s="21"/>
      <c r="C631" s="21"/>
      <c r="D631" s="89"/>
    </row>
    <row r="632" spans="1:4" x14ac:dyDescent="0.3">
      <c r="A632" s="21"/>
      <c r="B632" s="21"/>
      <c r="C632" s="21"/>
      <c r="D632" s="89"/>
    </row>
    <row r="633" spans="1:4" x14ac:dyDescent="0.3">
      <c r="A633" s="21"/>
      <c r="B633" s="21"/>
      <c r="C633" s="21"/>
      <c r="D633" s="89"/>
    </row>
    <row r="634" spans="1:4" x14ac:dyDescent="0.3">
      <c r="A634" s="21"/>
      <c r="B634" s="21"/>
      <c r="C634" s="21"/>
      <c r="D634" s="89"/>
    </row>
    <row r="635" spans="1:4" x14ac:dyDescent="0.3">
      <c r="A635" s="21"/>
      <c r="B635" s="21"/>
      <c r="C635" s="21"/>
      <c r="D635" s="89"/>
    </row>
    <row r="636" spans="1:4" x14ac:dyDescent="0.3">
      <c r="A636" s="21"/>
      <c r="B636" s="21"/>
      <c r="C636" s="21"/>
      <c r="D636" s="89"/>
    </row>
    <row r="637" spans="1:4" x14ac:dyDescent="0.3">
      <c r="A637" s="21"/>
      <c r="B637" s="21"/>
      <c r="C637" s="21"/>
      <c r="D637" s="89"/>
    </row>
    <row r="638" spans="1:4" x14ac:dyDescent="0.3">
      <c r="A638" s="21"/>
      <c r="B638" s="21"/>
      <c r="C638" s="21"/>
      <c r="D638" s="89"/>
    </row>
  </sheetData>
  <mergeCells count="13">
    <mergeCell ref="E10:E11"/>
    <mergeCell ref="A7:D8"/>
    <mergeCell ref="A9:D9"/>
    <mergeCell ref="A10:A11"/>
    <mergeCell ref="B10:B11"/>
    <mergeCell ref="C10:C11"/>
    <mergeCell ref="D10:D11"/>
    <mergeCell ref="C1:D1"/>
    <mergeCell ref="A2:D2"/>
    <mergeCell ref="A3:D3"/>
    <mergeCell ref="A4:D4"/>
    <mergeCell ref="A5:B5"/>
    <mergeCell ref="C5:D5"/>
  </mergeCells>
  <pageMargins left="0.70866141732283461" right="0.70866141732283461" top="0.74803149606299213" bottom="0.74803149606299213" header="0.31496062992125984" footer="0.31496062992125984"/>
  <pageSetup paperSize="9"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workbookViewId="0">
      <selection activeCell="C15" sqref="C15"/>
    </sheetView>
  </sheetViews>
  <sheetFormatPr defaultRowHeight="16.5" x14ac:dyDescent="0.3"/>
  <cols>
    <col min="1" max="1" width="26.28515625" style="2" customWidth="1"/>
    <col min="2" max="2" width="48.85546875" style="2" customWidth="1"/>
    <col min="3" max="3" width="16.28515625" style="2" customWidth="1"/>
    <col min="4" max="4" width="9.140625" style="2" hidden="1" customWidth="1"/>
    <col min="5" max="256" width="9.140625" style="2"/>
    <col min="257" max="257" width="26.28515625" style="2" customWidth="1"/>
    <col min="258" max="258" width="50.85546875" style="2" customWidth="1"/>
    <col min="259" max="259" width="14.5703125" style="2" customWidth="1"/>
    <col min="260" max="512" width="9.140625" style="2"/>
    <col min="513" max="513" width="26.28515625" style="2" customWidth="1"/>
    <col min="514" max="514" width="50.85546875" style="2" customWidth="1"/>
    <col min="515" max="515" width="14.5703125" style="2" customWidth="1"/>
    <col min="516" max="768" width="9.140625" style="2"/>
    <col min="769" max="769" width="26.28515625" style="2" customWidth="1"/>
    <col min="770" max="770" width="50.85546875" style="2" customWidth="1"/>
    <col min="771" max="771" width="14.5703125" style="2" customWidth="1"/>
    <col min="772" max="1024" width="9.140625" style="2"/>
    <col min="1025" max="1025" width="26.28515625" style="2" customWidth="1"/>
    <col min="1026" max="1026" width="50.85546875" style="2" customWidth="1"/>
    <col min="1027" max="1027" width="14.5703125" style="2" customWidth="1"/>
    <col min="1028" max="1280" width="9.140625" style="2"/>
    <col min="1281" max="1281" width="26.28515625" style="2" customWidth="1"/>
    <col min="1282" max="1282" width="50.85546875" style="2" customWidth="1"/>
    <col min="1283" max="1283" width="14.5703125" style="2" customWidth="1"/>
    <col min="1284" max="1536" width="9.140625" style="2"/>
    <col min="1537" max="1537" width="26.28515625" style="2" customWidth="1"/>
    <col min="1538" max="1538" width="50.85546875" style="2" customWidth="1"/>
    <col min="1539" max="1539" width="14.5703125" style="2" customWidth="1"/>
    <col min="1540" max="1792" width="9.140625" style="2"/>
    <col min="1793" max="1793" width="26.28515625" style="2" customWidth="1"/>
    <col min="1794" max="1794" width="50.85546875" style="2" customWidth="1"/>
    <col min="1795" max="1795" width="14.5703125" style="2" customWidth="1"/>
    <col min="1796" max="2048" width="9.140625" style="2"/>
    <col min="2049" max="2049" width="26.28515625" style="2" customWidth="1"/>
    <col min="2050" max="2050" width="50.85546875" style="2" customWidth="1"/>
    <col min="2051" max="2051" width="14.5703125" style="2" customWidth="1"/>
    <col min="2052" max="2304" width="9.140625" style="2"/>
    <col min="2305" max="2305" width="26.28515625" style="2" customWidth="1"/>
    <col min="2306" max="2306" width="50.85546875" style="2" customWidth="1"/>
    <col min="2307" max="2307" width="14.5703125" style="2" customWidth="1"/>
    <col min="2308" max="2560" width="9.140625" style="2"/>
    <col min="2561" max="2561" width="26.28515625" style="2" customWidth="1"/>
    <col min="2562" max="2562" width="50.85546875" style="2" customWidth="1"/>
    <col min="2563" max="2563" width="14.5703125" style="2" customWidth="1"/>
    <col min="2564" max="2816" width="9.140625" style="2"/>
    <col min="2817" max="2817" width="26.28515625" style="2" customWidth="1"/>
    <col min="2818" max="2818" width="50.85546875" style="2" customWidth="1"/>
    <col min="2819" max="2819" width="14.5703125" style="2" customWidth="1"/>
    <col min="2820" max="3072" width="9.140625" style="2"/>
    <col min="3073" max="3073" width="26.28515625" style="2" customWidth="1"/>
    <col min="3074" max="3074" width="50.85546875" style="2" customWidth="1"/>
    <col min="3075" max="3075" width="14.5703125" style="2" customWidth="1"/>
    <col min="3076" max="3328" width="9.140625" style="2"/>
    <col min="3329" max="3329" width="26.28515625" style="2" customWidth="1"/>
    <col min="3330" max="3330" width="50.85546875" style="2" customWidth="1"/>
    <col min="3331" max="3331" width="14.5703125" style="2" customWidth="1"/>
    <col min="3332" max="3584" width="9.140625" style="2"/>
    <col min="3585" max="3585" width="26.28515625" style="2" customWidth="1"/>
    <col min="3586" max="3586" width="50.85546875" style="2" customWidth="1"/>
    <col min="3587" max="3587" width="14.5703125" style="2" customWidth="1"/>
    <col min="3588" max="3840" width="9.140625" style="2"/>
    <col min="3841" max="3841" width="26.28515625" style="2" customWidth="1"/>
    <col min="3842" max="3842" width="50.85546875" style="2" customWidth="1"/>
    <col min="3843" max="3843" width="14.5703125" style="2" customWidth="1"/>
    <col min="3844" max="4096" width="9.140625" style="2"/>
    <col min="4097" max="4097" width="26.28515625" style="2" customWidth="1"/>
    <col min="4098" max="4098" width="50.85546875" style="2" customWidth="1"/>
    <col min="4099" max="4099" width="14.5703125" style="2" customWidth="1"/>
    <col min="4100" max="4352" width="9.140625" style="2"/>
    <col min="4353" max="4353" width="26.28515625" style="2" customWidth="1"/>
    <col min="4354" max="4354" width="50.85546875" style="2" customWidth="1"/>
    <col min="4355" max="4355" width="14.5703125" style="2" customWidth="1"/>
    <col min="4356" max="4608" width="9.140625" style="2"/>
    <col min="4609" max="4609" width="26.28515625" style="2" customWidth="1"/>
    <col min="4610" max="4610" width="50.85546875" style="2" customWidth="1"/>
    <col min="4611" max="4611" width="14.5703125" style="2" customWidth="1"/>
    <col min="4612" max="4864" width="9.140625" style="2"/>
    <col min="4865" max="4865" width="26.28515625" style="2" customWidth="1"/>
    <col min="4866" max="4866" width="50.85546875" style="2" customWidth="1"/>
    <col min="4867" max="4867" width="14.5703125" style="2" customWidth="1"/>
    <col min="4868" max="5120" width="9.140625" style="2"/>
    <col min="5121" max="5121" width="26.28515625" style="2" customWidth="1"/>
    <col min="5122" max="5122" width="50.85546875" style="2" customWidth="1"/>
    <col min="5123" max="5123" width="14.5703125" style="2" customWidth="1"/>
    <col min="5124" max="5376" width="9.140625" style="2"/>
    <col min="5377" max="5377" width="26.28515625" style="2" customWidth="1"/>
    <col min="5378" max="5378" width="50.85546875" style="2" customWidth="1"/>
    <col min="5379" max="5379" width="14.5703125" style="2" customWidth="1"/>
    <col min="5380" max="5632" width="9.140625" style="2"/>
    <col min="5633" max="5633" width="26.28515625" style="2" customWidth="1"/>
    <col min="5634" max="5634" width="50.85546875" style="2" customWidth="1"/>
    <col min="5635" max="5635" width="14.5703125" style="2" customWidth="1"/>
    <col min="5636" max="5888" width="9.140625" style="2"/>
    <col min="5889" max="5889" width="26.28515625" style="2" customWidth="1"/>
    <col min="5890" max="5890" width="50.85546875" style="2" customWidth="1"/>
    <col min="5891" max="5891" width="14.5703125" style="2" customWidth="1"/>
    <col min="5892" max="6144" width="9.140625" style="2"/>
    <col min="6145" max="6145" width="26.28515625" style="2" customWidth="1"/>
    <col min="6146" max="6146" width="50.85546875" style="2" customWidth="1"/>
    <col min="6147" max="6147" width="14.5703125" style="2" customWidth="1"/>
    <col min="6148" max="6400" width="9.140625" style="2"/>
    <col min="6401" max="6401" width="26.28515625" style="2" customWidth="1"/>
    <col min="6402" max="6402" width="50.85546875" style="2" customWidth="1"/>
    <col min="6403" max="6403" width="14.5703125" style="2" customWidth="1"/>
    <col min="6404" max="6656" width="9.140625" style="2"/>
    <col min="6657" max="6657" width="26.28515625" style="2" customWidth="1"/>
    <col min="6658" max="6658" width="50.85546875" style="2" customWidth="1"/>
    <col min="6659" max="6659" width="14.5703125" style="2" customWidth="1"/>
    <col min="6660" max="6912" width="9.140625" style="2"/>
    <col min="6913" max="6913" width="26.28515625" style="2" customWidth="1"/>
    <col min="6914" max="6914" width="50.85546875" style="2" customWidth="1"/>
    <col min="6915" max="6915" width="14.5703125" style="2" customWidth="1"/>
    <col min="6916" max="7168" width="9.140625" style="2"/>
    <col min="7169" max="7169" width="26.28515625" style="2" customWidth="1"/>
    <col min="7170" max="7170" width="50.85546875" style="2" customWidth="1"/>
    <col min="7171" max="7171" width="14.5703125" style="2" customWidth="1"/>
    <col min="7172" max="7424" width="9.140625" style="2"/>
    <col min="7425" max="7425" width="26.28515625" style="2" customWidth="1"/>
    <col min="7426" max="7426" width="50.85546875" style="2" customWidth="1"/>
    <col min="7427" max="7427" width="14.5703125" style="2" customWidth="1"/>
    <col min="7428" max="7680" width="9.140625" style="2"/>
    <col min="7681" max="7681" width="26.28515625" style="2" customWidth="1"/>
    <col min="7682" max="7682" width="50.85546875" style="2" customWidth="1"/>
    <col min="7683" max="7683" width="14.5703125" style="2" customWidth="1"/>
    <col min="7684" max="7936" width="9.140625" style="2"/>
    <col min="7937" max="7937" width="26.28515625" style="2" customWidth="1"/>
    <col min="7938" max="7938" width="50.85546875" style="2" customWidth="1"/>
    <col min="7939" max="7939" width="14.5703125" style="2" customWidth="1"/>
    <col min="7940" max="8192" width="9.140625" style="2"/>
    <col min="8193" max="8193" width="26.28515625" style="2" customWidth="1"/>
    <col min="8194" max="8194" width="50.85546875" style="2" customWidth="1"/>
    <col min="8195" max="8195" width="14.5703125" style="2" customWidth="1"/>
    <col min="8196" max="8448" width="9.140625" style="2"/>
    <col min="8449" max="8449" width="26.28515625" style="2" customWidth="1"/>
    <col min="8450" max="8450" width="50.85546875" style="2" customWidth="1"/>
    <col min="8451" max="8451" width="14.5703125" style="2" customWidth="1"/>
    <col min="8452" max="8704" width="9.140625" style="2"/>
    <col min="8705" max="8705" width="26.28515625" style="2" customWidth="1"/>
    <col min="8706" max="8706" width="50.85546875" style="2" customWidth="1"/>
    <col min="8707" max="8707" width="14.5703125" style="2" customWidth="1"/>
    <col min="8708" max="8960" width="9.140625" style="2"/>
    <col min="8961" max="8961" width="26.28515625" style="2" customWidth="1"/>
    <col min="8962" max="8962" width="50.85546875" style="2" customWidth="1"/>
    <col min="8963" max="8963" width="14.5703125" style="2" customWidth="1"/>
    <col min="8964" max="9216" width="9.140625" style="2"/>
    <col min="9217" max="9217" width="26.28515625" style="2" customWidth="1"/>
    <col min="9218" max="9218" width="50.85546875" style="2" customWidth="1"/>
    <col min="9219" max="9219" width="14.5703125" style="2" customWidth="1"/>
    <col min="9220" max="9472" width="9.140625" style="2"/>
    <col min="9473" max="9473" width="26.28515625" style="2" customWidth="1"/>
    <col min="9474" max="9474" width="50.85546875" style="2" customWidth="1"/>
    <col min="9475" max="9475" width="14.5703125" style="2" customWidth="1"/>
    <col min="9476" max="9728" width="9.140625" style="2"/>
    <col min="9729" max="9729" width="26.28515625" style="2" customWidth="1"/>
    <col min="9730" max="9730" width="50.85546875" style="2" customWidth="1"/>
    <col min="9731" max="9731" width="14.5703125" style="2" customWidth="1"/>
    <col min="9732" max="9984" width="9.140625" style="2"/>
    <col min="9985" max="9985" width="26.28515625" style="2" customWidth="1"/>
    <col min="9986" max="9986" width="50.85546875" style="2" customWidth="1"/>
    <col min="9987" max="9987" width="14.5703125" style="2" customWidth="1"/>
    <col min="9988" max="10240" width="9.140625" style="2"/>
    <col min="10241" max="10241" width="26.28515625" style="2" customWidth="1"/>
    <col min="10242" max="10242" width="50.85546875" style="2" customWidth="1"/>
    <col min="10243" max="10243" width="14.5703125" style="2" customWidth="1"/>
    <col min="10244" max="10496" width="9.140625" style="2"/>
    <col min="10497" max="10497" width="26.28515625" style="2" customWidth="1"/>
    <col min="10498" max="10498" width="50.85546875" style="2" customWidth="1"/>
    <col min="10499" max="10499" width="14.5703125" style="2" customWidth="1"/>
    <col min="10500" max="10752" width="9.140625" style="2"/>
    <col min="10753" max="10753" width="26.28515625" style="2" customWidth="1"/>
    <col min="10754" max="10754" width="50.85546875" style="2" customWidth="1"/>
    <col min="10755" max="10755" width="14.5703125" style="2" customWidth="1"/>
    <col min="10756" max="11008" width="9.140625" style="2"/>
    <col min="11009" max="11009" width="26.28515625" style="2" customWidth="1"/>
    <col min="11010" max="11010" width="50.85546875" style="2" customWidth="1"/>
    <col min="11011" max="11011" width="14.5703125" style="2" customWidth="1"/>
    <col min="11012" max="11264" width="9.140625" style="2"/>
    <col min="11265" max="11265" width="26.28515625" style="2" customWidth="1"/>
    <col min="11266" max="11266" width="50.85546875" style="2" customWidth="1"/>
    <col min="11267" max="11267" width="14.5703125" style="2" customWidth="1"/>
    <col min="11268" max="11520" width="9.140625" style="2"/>
    <col min="11521" max="11521" width="26.28515625" style="2" customWidth="1"/>
    <col min="11522" max="11522" width="50.85546875" style="2" customWidth="1"/>
    <col min="11523" max="11523" width="14.5703125" style="2" customWidth="1"/>
    <col min="11524" max="11776" width="9.140625" style="2"/>
    <col min="11777" max="11777" width="26.28515625" style="2" customWidth="1"/>
    <col min="11778" max="11778" width="50.85546875" style="2" customWidth="1"/>
    <col min="11779" max="11779" width="14.5703125" style="2" customWidth="1"/>
    <col min="11780" max="12032" width="9.140625" style="2"/>
    <col min="12033" max="12033" width="26.28515625" style="2" customWidth="1"/>
    <col min="12034" max="12034" width="50.85546875" style="2" customWidth="1"/>
    <col min="12035" max="12035" width="14.5703125" style="2" customWidth="1"/>
    <col min="12036" max="12288" width="9.140625" style="2"/>
    <col min="12289" max="12289" width="26.28515625" style="2" customWidth="1"/>
    <col min="12290" max="12290" width="50.85546875" style="2" customWidth="1"/>
    <col min="12291" max="12291" width="14.5703125" style="2" customWidth="1"/>
    <col min="12292" max="12544" width="9.140625" style="2"/>
    <col min="12545" max="12545" width="26.28515625" style="2" customWidth="1"/>
    <col min="12546" max="12546" width="50.85546875" style="2" customWidth="1"/>
    <col min="12547" max="12547" width="14.5703125" style="2" customWidth="1"/>
    <col min="12548" max="12800" width="9.140625" style="2"/>
    <col min="12801" max="12801" width="26.28515625" style="2" customWidth="1"/>
    <col min="12802" max="12802" width="50.85546875" style="2" customWidth="1"/>
    <col min="12803" max="12803" width="14.5703125" style="2" customWidth="1"/>
    <col min="12804" max="13056" width="9.140625" style="2"/>
    <col min="13057" max="13057" width="26.28515625" style="2" customWidth="1"/>
    <col min="13058" max="13058" width="50.85546875" style="2" customWidth="1"/>
    <col min="13059" max="13059" width="14.5703125" style="2" customWidth="1"/>
    <col min="13060" max="13312" width="9.140625" style="2"/>
    <col min="13313" max="13313" width="26.28515625" style="2" customWidth="1"/>
    <col min="13314" max="13314" width="50.85546875" style="2" customWidth="1"/>
    <col min="13315" max="13315" width="14.5703125" style="2" customWidth="1"/>
    <col min="13316" max="13568" width="9.140625" style="2"/>
    <col min="13569" max="13569" width="26.28515625" style="2" customWidth="1"/>
    <col min="13570" max="13570" width="50.85546875" style="2" customWidth="1"/>
    <col min="13571" max="13571" width="14.5703125" style="2" customWidth="1"/>
    <col min="13572" max="13824" width="9.140625" style="2"/>
    <col min="13825" max="13825" width="26.28515625" style="2" customWidth="1"/>
    <col min="13826" max="13826" width="50.85546875" style="2" customWidth="1"/>
    <col min="13827" max="13827" width="14.5703125" style="2" customWidth="1"/>
    <col min="13828" max="14080" width="9.140625" style="2"/>
    <col min="14081" max="14081" width="26.28515625" style="2" customWidth="1"/>
    <col min="14082" max="14082" width="50.85546875" style="2" customWidth="1"/>
    <col min="14083" max="14083" width="14.5703125" style="2" customWidth="1"/>
    <col min="14084" max="14336" width="9.140625" style="2"/>
    <col min="14337" max="14337" width="26.28515625" style="2" customWidth="1"/>
    <col min="14338" max="14338" width="50.85546875" style="2" customWidth="1"/>
    <col min="14339" max="14339" width="14.5703125" style="2" customWidth="1"/>
    <col min="14340" max="14592" width="9.140625" style="2"/>
    <col min="14593" max="14593" width="26.28515625" style="2" customWidth="1"/>
    <col min="14594" max="14594" width="50.85546875" style="2" customWidth="1"/>
    <col min="14595" max="14595" width="14.5703125" style="2" customWidth="1"/>
    <col min="14596" max="14848" width="9.140625" style="2"/>
    <col min="14849" max="14849" width="26.28515625" style="2" customWidth="1"/>
    <col min="14850" max="14850" width="50.85546875" style="2" customWidth="1"/>
    <col min="14851" max="14851" width="14.5703125" style="2" customWidth="1"/>
    <col min="14852" max="15104" width="9.140625" style="2"/>
    <col min="15105" max="15105" width="26.28515625" style="2" customWidth="1"/>
    <col min="15106" max="15106" width="50.85546875" style="2" customWidth="1"/>
    <col min="15107" max="15107" width="14.5703125" style="2" customWidth="1"/>
    <col min="15108" max="15360" width="9.140625" style="2"/>
    <col min="15361" max="15361" width="26.28515625" style="2" customWidth="1"/>
    <col min="15362" max="15362" width="50.85546875" style="2" customWidth="1"/>
    <col min="15363" max="15363" width="14.5703125" style="2" customWidth="1"/>
    <col min="15364" max="15616" width="9.140625" style="2"/>
    <col min="15617" max="15617" width="26.28515625" style="2" customWidth="1"/>
    <col min="15618" max="15618" width="50.85546875" style="2" customWidth="1"/>
    <col min="15619" max="15619" width="14.5703125" style="2" customWidth="1"/>
    <col min="15620" max="15872" width="9.140625" style="2"/>
    <col min="15873" max="15873" width="26.28515625" style="2" customWidth="1"/>
    <col min="15874" max="15874" width="50.85546875" style="2" customWidth="1"/>
    <col min="15875" max="15875" width="14.5703125" style="2" customWidth="1"/>
    <col min="15876" max="16128" width="9.140625" style="2"/>
    <col min="16129" max="16129" width="26.28515625" style="2" customWidth="1"/>
    <col min="16130" max="16130" width="50.85546875" style="2" customWidth="1"/>
    <col min="16131" max="16131" width="14.5703125" style="2" customWidth="1"/>
    <col min="16132" max="16384" width="9.140625" style="2"/>
  </cols>
  <sheetData>
    <row r="1" spans="1:5" x14ac:dyDescent="0.3">
      <c r="A1" s="191" t="s">
        <v>336</v>
      </c>
      <c r="B1" s="191"/>
      <c r="C1" s="191"/>
    </row>
    <row r="2" spans="1:5" x14ac:dyDescent="0.3">
      <c r="A2" s="191" t="s">
        <v>8</v>
      </c>
      <c r="B2" s="191"/>
      <c r="C2" s="191"/>
    </row>
    <row r="3" spans="1:5" x14ac:dyDescent="0.3">
      <c r="A3" s="191" t="s">
        <v>11</v>
      </c>
      <c r="B3" s="191"/>
      <c r="C3" s="191"/>
    </row>
    <row r="4" spans="1:5" x14ac:dyDescent="0.3">
      <c r="A4" s="191" t="s">
        <v>228</v>
      </c>
      <c r="B4" s="191"/>
      <c r="C4" s="191"/>
    </row>
    <row r="5" spans="1:5" x14ac:dyDescent="0.3">
      <c r="A5" s="171" t="s">
        <v>94</v>
      </c>
      <c r="B5" s="191" t="s">
        <v>338</v>
      </c>
      <c r="C5" s="191"/>
      <c r="D5" s="136"/>
    </row>
    <row r="6" spans="1:5" x14ac:dyDescent="0.3">
      <c r="C6" s="191"/>
      <c r="D6" s="191"/>
    </row>
    <row r="7" spans="1:5" x14ac:dyDescent="0.3">
      <c r="A7" s="190" t="s">
        <v>324</v>
      </c>
      <c r="B7" s="190"/>
      <c r="C7" s="190"/>
    </row>
    <row r="8" spans="1:5" x14ac:dyDescent="0.3">
      <c r="A8" s="190" t="s">
        <v>325</v>
      </c>
      <c r="B8" s="190"/>
      <c r="C8" s="190"/>
    </row>
    <row r="9" spans="1:5" x14ac:dyDescent="0.3">
      <c r="A9" s="190" t="s">
        <v>326</v>
      </c>
      <c r="B9" s="190"/>
      <c r="C9" s="190"/>
    </row>
    <row r="11" spans="1:5" ht="45" customHeight="1" x14ac:dyDescent="0.3">
      <c r="A11" s="1" t="s">
        <v>1</v>
      </c>
      <c r="B11" s="1" t="s">
        <v>327</v>
      </c>
      <c r="C11" s="3" t="s">
        <v>328</v>
      </c>
      <c r="D11" s="172"/>
      <c r="E11" s="172"/>
    </row>
    <row r="12" spans="1:5" ht="33" x14ac:dyDescent="0.3">
      <c r="A12" s="173" t="s">
        <v>329</v>
      </c>
      <c r="B12" s="174" t="s">
        <v>330</v>
      </c>
      <c r="C12" s="79">
        <f>C14-C13</f>
        <v>1350000</v>
      </c>
      <c r="D12" s="80"/>
      <c r="E12" s="80"/>
    </row>
    <row r="13" spans="1:5" ht="35.25" customHeight="1" x14ac:dyDescent="0.3">
      <c r="A13" s="175" t="s">
        <v>331</v>
      </c>
      <c r="B13" s="164" t="s">
        <v>332</v>
      </c>
      <c r="C13" s="176">
        <f>'1'!C43</f>
        <v>42073320.719999999</v>
      </c>
      <c r="D13" s="177"/>
      <c r="E13" s="177"/>
    </row>
    <row r="14" spans="1:5" ht="32.25" customHeight="1" x14ac:dyDescent="0.3">
      <c r="A14" s="175" t="s">
        <v>333</v>
      </c>
      <c r="B14" s="164" t="s">
        <v>334</v>
      </c>
      <c r="C14" s="176">
        <f>'2'!C41</f>
        <v>43423320.719999999</v>
      </c>
      <c r="D14" s="177"/>
      <c r="E14" s="177"/>
    </row>
    <row r="15" spans="1:5" ht="18" customHeight="1" x14ac:dyDescent="0.3">
      <c r="A15" s="178"/>
      <c r="B15" s="179" t="s">
        <v>335</v>
      </c>
      <c r="C15" s="180">
        <f>C12</f>
        <v>1350000</v>
      </c>
      <c r="D15" s="181"/>
      <c r="E15" s="181"/>
    </row>
  </sheetData>
  <mergeCells count="9">
    <mergeCell ref="A7:C7"/>
    <mergeCell ref="A8:C8"/>
    <mergeCell ref="A9:C9"/>
    <mergeCell ref="A1:C1"/>
    <mergeCell ref="A2:C2"/>
    <mergeCell ref="A3:C3"/>
    <mergeCell ref="A4:C4"/>
    <mergeCell ref="B5:C5"/>
    <mergeCell ref="C6:D6"/>
  </mergeCells>
  <pageMargins left="0.70866141732283461" right="0.70866141732283461" top="0.74803149606299213" bottom="0.74803149606299213" header="0.31496062992125984" footer="0.31496062992125984"/>
  <pageSetup paperSize="9" scale="92"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2</vt:i4>
      </vt:variant>
    </vt:vector>
  </HeadingPairs>
  <TitlesOfParts>
    <vt:vector size="7" baseType="lpstr">
      <vt:lpstr>1</vt:lpstr>
      <vt:lpstr>2</vt:lpstr>
      <vt:lpstr>3</vt:lpstr>
      <vt:lpstr>4</vt:lpstr>
      <vt:lpstr>5</vt:lpstr>
      <vt:lpstr>'4'!Заголовки_для_печати</vt:lpstr>
      <vt:lpstr>'4'!Область_печати</vt:lpstr>
    </vt:vector>
  </TitlesOfParts>
  <Company>munic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b&amp;g</dc:creator>
  <cp:lastModifiedBy>User</cp:lastModifiedBy>
  <cp:lastPrinted>2020-04-14T05:38:49Z</cp:lastPrinted>
  <dcterms:created xsi:type="dcterms:W3CDTF">2004-12-15T11:07:42Z</dcterms:created>
  <dcterms:modified xsi:type="dcterms:W3CDTF">2020-04-15T10:59:06Z</dcterms:modified>
</cp:coreProperties>
</file>